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40" yWindow="65521" windowWidth="15480" windowHeight="11640" activeTab="0"/>
  </bookViews>
  <sheets>
    <sheet name="Menu" sheetId="1" r:id="rId1"/>
    <sheet name="Cuartos de Final" sheetId="2" r:id="rId2"/>
    <sheet name="Semifinal" sheetId="3" r:id="rId3"/>
    <sheet name="FINAL" sheetId="4" r:id="rId4"/>
    <sheet name="Resumen" sheetId="5" r:id="rId5"/>
    <sheet name="calculoA" sheetId="6" state="hidden" r:id="rId6"/>
    <sheet name="calculoB" sheetId="7" state="hidden" r:id="rId7"/>
    <sheet name="calculoC" sheetId="8" state="hidden" r:id="rId8"/>
    <sheet name="calculoD" sheetId="9" state="hidden" r:id="rId9"/>
    <sheet name="calculoE" sheetId="10" state="hidden" r:id="rId10"/>
    <sheet name="calculoF" sheetId="11" state="hidden" r:id="rId11"/>
    <sheet name="calculoG" sheetId="12" state="hidden" r:id="rId12"/>
    <sheet name="calculoH" sheetId="13" state="hidden" r:id="rId13"/>
  </sheets>
  <definedNames>
    <definedName name="Final">#REF!</definedName>
    <definedName name="FirstRound">#REF!</definedName>
    <definedName name="Groups">#REF!</definedName>
    <definedName name="Playoff">#REF!</definedName>
    <definedName name="QuarterFinals">#REF!</definedName>
    <definedName name="SecondRound">#REF!</definedName>
    <definedName name="SemiFinals">#REF!</definedName>
  </definedNames>
  <calcPr fullCalcOnLoad="1"/>
</workbook>
</file>

<file path=xl/sharedStrings.xml><?xml version="1.0" encoding="utf-8"?>
<sst xmlns="http://schemas.openxmlformats.org/spreadsheetml/2006/main" count="404" uniqueCount="68">
  <si>
    <t>Cuartos de Final</t>
  </si>
  <si>
    <t>Semifinal</t>
  </si>
  <si>
    <t>Final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</si>
  <si>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</si>
  <si>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</si>
  <si>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</si>
  <si>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</si>
  <si>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</si>
  <si>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</si>
  <si>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</si>
  <si>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</si>
  <si>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</si>
  <si>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</si>
  <si>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</si>
  <si>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</si>
  <si>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</si>
  <si>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tabla preliminar</t>
  </si>
  <si>
    <t>tabla definitiva</t>
  </si>
  <si>
    <t>resultados</t>
  </si>
  <si>
    <t>final</t>
  </si>
  <si>
    <t>F I N A L</t>
  </si>
  <si>
    <t>en blanco</t>
  </si>
  <si>
    <t>mesa     /     fecha     /     hora</t>
  </si>
  <si>
    <t>SEMIFINALISTAS</t>
  </si>
  <si>
    <t xml:space="preserve">                  cruce                       resultado</t>
  </si>
  <si>
    <t xml:space="preserve">                 cruce                    resultado</t>
  </si>
  <si>
    <t xml:space="preserve">                                    resultado</t>
  </si>
  <si>
    <t xml:space="preserve">            CAMPEON</t>
  </si>
  <si>
    <t>Semifinalistas</t>
  </si>
  <si>
    <t>CAMPEONATO DE CANARIAS SUB-23</t>
  </si>
  <si>
    <t xml:space="preserve">                                                                                                  Polideportivo I.E.S. Punta Larga</t>
  </si>
  <si>
    <t>CANDELARIA (Tenerife)</t>
  </si>
  <si>
    <t>CAMPEON</t>
  </si>
  <si>
    <t>Gran Canaria</t>
  </si>
  <si>
    <t>Adelantados</t>
  </si>
  <si>
    <t>5 a 8</t>
  </si>
  <si>
    <t>Hermigua</t>
  </si>
  <si>
    <t>E.M. Telde</t>
  </si>
  <si>
    <t>7 a 8</t>
  </si>
  <si>
    <t>5 a 6</t>
  </si>
  <si>
    <t>CAMPEONATO DE CANARIAS SUB-23 2012  - EQUIPOS MASCULINOS - CUADRO RESUMEN</t>
  </si>
  <si>
    <t>EQUIPOS MASCULINOS</t>
  </si>
  <si>
    <t xml:space="preserve"> 12 de Mayo de 2012</t>
  </si>
  <si>
    <t>Campeonato de Canarias Sub-23 Equipos Masculinos - Cuartos de final</t>
  </si>
  <si>
    <t>Del 5 al 8</t>
  </si>
  <si>
    <t>Del 5 al 6</t>
  </si>
  <si>
    <t>Del 7 al 8</t>
  </si>
  <si>
    <t>Campeonato de Canarias Sub-23 Equipos Masculinos - Semifinales</t>
  </si>
  <si>
    <t>Campeonato de Canarias Sub-23 Equipos Masculinos - Final</t>
  </si>
  <si>
    <t>C.T.M. GRAN CANARIA</t>
  </si>
  <si>
    <t>T.M. HERMIGUA</t>
  </si>
  <si>
    <t>C.D. YACAL</t>
  </si>
  <si>
    <t>C.D. DEDALOS</t>
  </si>
  <si>
    <t>C.T.M. ACOROMA</t>
  </si>
  <si>
    <t>I.E.S. CRUZ DE PIEDRA</t>
  </si>
  <si>
    <t>C.T.M. ADELANTADOS</t>
  </si>
  <si>
    <t>E.M. TELDE</t>
  </si>
  <si>
    <t>a semifinales</t>
  </si>
  <si>
    <t>T.M. Hermigua</t>
  </si>
  <si>
    <t>C.D. Yacal</t>
  </si>
  <si>
    <t>C.D. Dédalos</t>
  </si>
  <si>
    <t>C.T.M. Acoroma</t>
  </si>
  <si>
    <t>I.E.S. Cruz de Piedra</t>
  </si>
  <si>
    <t>CTM Acoroma</t>
  </si>
  <si>
    <t>IES Cruz de Piedra</t>
  </si>
  <si>
    <t xml:space="preserve"> Gran Canaria</t>
  </si>
  <si>
    <t xml:space="preserve"> Adelantados</t>
  </si>
  <si>
    <t>CTM GRAN CANARIA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</si>
</sst>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&quot;de&quot;\ mmm"/>
    <numFmt numFmtId="181" formatCode="0;[Red]0"/>
    <numFmt numFmtId="182" formatCode="[$-F400]h:mm:ss\ AM/PM"/>
    <numFmt numFmtId="183" formatCode="h:mm;@"/>
    <numFmt numFmtId="184" formatCode="[$-409]h:mm\ AM/PM;@"/>
    <numFmt numFmtId="185" formatCode="h:mm:ss;@"/>
    <numFmt numFmtId="186" formatCode="mmm\-yyyy"/>
  </numFmts>
  <fonts count="9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0"/>
      <color indexed="47"/>
      <name val="Arial"/>
      <family val="2"/>
    </font>
    <font>
      <i/>
      <sz val="8"/>
      <color indexed="53"/>
      <name val="Arial"/>
      <family val="2"/>
    </font>
    <font>
      <i/>
      <sz val="16"/>
      <color indexed="47"/>
      <name val="Verdana"/>
      <family val="2"/>
    </font>
    <font>
      <sz val="8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color indexed="52"/>
      <name val="Arial"/>
      <family val="2"/>
    </font>
    <font>
      <sz val="12"/>
      <color indexed="60"/>
      <name val="Wingdings"/>
      <family val="0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b/>
      <sz val="20"/>
      <color indexed="52"/>
      <name val="Verdana"/>
      <family val="2"/>
    </font>
    <font>
      <sz val="10"/>
      <color indexed="52"/>
      <name val="Arial"/>
      <family val="2"/>
    </font>
    <font>
      <sz val="8"/>
      <color indexed="52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i/>
      <sz val="8"/>
      <name val="Arial Narrow"/>
      <family val="2"/>
    </font>
    <font>
      <b/>
      <sz val="11"/>
      <name val="Arial Narrow"/>
      <family val="2"/>
    </font>
    <font>
      <i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26"/>
      <name val="Haettenschweiler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b/>
      <sz val="8"/>
      <color indexed="9"/>
      <name val="Arial Narrow"/>
      <family val="2"/>
    </font>
    <font>
      <b/>
      <sz val="10"/>
      <color indexed="9"/>
      <name val="Arial"/>
      <family val="2"/>
    </font>
    <font>
      <sz val="26"/>
      <color indexed="9"/>
      <name val="Haettenschweiler"/>
      <family val="2"/>
    </font>
    <font>
      <b/>
      <i/>
      <sz val="8"/>
      <color indexed="10"/>
      <name val="Arial Narrow"/>
      <family val="2"/>
    </font>
    <font>
      <b/>
      <i/>
      <sz val="8"/>
      <color indexed="10"/>
      <name val="Arial"/>
      <family val="2"/>
    </font>
    <font>
      <sz val="28"/>
      <color indexed="9"/>
      <name val="Haettenschweiler"/>
      <family val="2"/>
    </font>
    <font>
      <b/>
      <i/>
      <sz val="14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"/>
      <family val="2"/>
    </font>
    <font>
      <b/>
      <sz val="8"/>
      <color theme="0"/>
      <name val="Arial Narrow"/>
      <family val="2"/>
    </font>
    <font>
      <b/>
      <sz val="10"/>
      <color theme="0"/>
      <name val="Arial"/>
      <family val="2"/>
    </font>
    <font>
      <sz val="26"/>
      <color theme="0"/>
      <name val="Haettenschweiler"/>
      <family val="2"/>
    </font>
    <font>
      <b/>
      <i/>
      <sz val="8"/>
      <color rgb="FFFF0000"/>
      <name val="Arial Narrow"/>
      <family val="2"/>
    </font>
    <font>
      <b/>
      <i/>
      <sz val="8"/>
      <color rgb="FFFF0000"/>
      <name val="Arial"/>
      <family val="2"/>
    </font>
    <font>
      <sz val="28"/>
      <color theme="0"/>
      <name val="Haettenschweiler"/>
      <family val="2"/>
    </font>
    <font>
      <b/>
      <i/>
      <sz val="14"/>
      <color rgb="FFFF0000"/>
      <name val="Arial"/>
      <family val="2"/>
    </font>
    <font>
      <sz val="8"/>
      <color rgb="FFFF0000"/>
      <name val="Arial"/>
      <family val="2"/>
    </font>
    <font>
      <b/>
      <i/>
      <sz val="12"/>
      <color theme="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rgb="FFFF0000"/>
        <bgColor rgb="FFFF0000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/>
      <right style="thin">
        <color rgb="FFFF0000"/>
      </right>
      <top/>
      <bottom/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/>
      <right/>
      <top style="thin">
        <color indexed="52"/>
      </top>
      <bottom/>
    </border>
    <border>
      <left/>
      <right/>
      <top/>
      <bottom style="thin">
        <color indexed="52"/>
      </bottom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medium">
        <color indexed="52"/>
      </left>
      <right/>
      <top style="medium">
        <color indexed="52"/>
      </top>
      <bottom style="medium">
        <color indexed="52"/>
      </bottom>
    </border>
    <border>
      <left/>
      <right style="medium">
        <color indexed="52"/>
      </right>
      <top style="medium">
        <color indexed="52"/>
      </top>
      <bottom style="medium">
        <color indexed="52"/>
      </bottom>
    </border>
    <border>
      <left style="thin">
        <color rgb="FFFF0000"/>
      </left>
      <right style="thin">
        <color rgb="FFFF0000"/>
      </right>
      <top style="thin">
        <color rgb="FFFF0000"/>
      </top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FF00"/>
      </left>
      <right>
        <color indexed="63"/>
      </right>
      <top style="medium">
        <color rgb="FFFFFF00"/>
      </top>
      <bottom style="medium">
        <color rgb="FFFFFF00"/>
      </bottom>
    </border>
    <border>
      <left>
        <color indexed="63"/>
      </left>
      <right>
        <color indexed="63"/>
      </right>
      <top style="medium">
        <color rgb="FFFFFF00"/>
      </top>
      <bottom style="medium">
        <color rgb="FFFFFF00"/>
      </bottom>
    </border>
    <border>
      <left>
        <color indexed="63"/>
      </left>
      <right style="medium">
        <color rgb="FFFFFF00"/>
      </right>
      <top style="medium">
        <color rgb="FFFFFF00"/>
      </top>
      <bottom style="medium">
        <color rgb="FFFFFF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2" fillId="29" borderId="1" applyNumberFormat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5" fillId="21" borderId="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71" fillId="0" borderId="8" applyNumberFormat="0" applyFill="0" applyAlignment="0" applyProtection="0"/>
    <xf numFmtId="0" fontId="81" fillId="0" borderId="9" applyNumberFormat="0" applyFill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4" borderId="0" xfId="0" applyFill="1" applyAlignment="1">
      <alignment vertical="center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 horizontal="center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36" borderId="0" xfId="0" applyFont="1" applyFill="1" applyAlignment="1" applyProtection="1">
      <alignment horizontal="center" vertical="center"/>
      <protection/>
    </xf>
    <xf numFmtId="0" fontId="0" fillId="13" borderId="0" xfId="0" applyFill="1" applyAlignment="1" applyProtection="1">
      <alignment vertical="center"/>
      <protection/>
    </xf>
    <xf numFmtId="0" fontId="3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7" fillId="13" borderId="0" xfId="0" applyFont="1" applyFill="1" applyAlignment="1" applyProtection="1">
      <alignment horizontal="center" vertical="center"/>
      <protection/>
    </xf>
    <xf numFmtId="0" fontId="0" fillId="13" borderId="0" xfId="0" applyFill="1" applyAlignment="1">
      <alignment vertical="center"/>
    </xf>
    <xf numFmtId="0" fontId="12" fillId="13" borderId="0" xfId="0" applyFont="1" applyFill="1" applyAlignment="1" applyProtection="1">
      <alignment vertical="center"/>
      <protection/>
    </xf>
    <xf numFmtId="0" fontId="5" fillId="13" borderId="0" xfId="0" applyFont="1" applyFill="1" applyAlignment="1" applyProtection="1">
      <alignment/>
      <protection/>
    </xf>
    <xf numFmtId="0" fontId="5" fillId="13" borderId="0" xfId="0" applyNumberFormat="1" applyFont="1" applyFill="1" applyAlignment="1" applyProtection="1">
      <alignment/>
      <protection/>
    </xf>
    <xf numFmtId="0" fontId="7" fillId="13" borderId="0" xfId="0" applyFont="1" applyFill="1" applyAlignment="1">
      <alignment horizontal="center" vertical="center"/>
    </xf>
    <xf numFmtId="0" fontId="5" fillId="13" borderId="0" xfId="0" applyFont="1" applyFill="1" applyAlignment="1">
      <alignment/>
    </xf>
    <xf numFmtId="0" fontId="5" fillId="13" borderId="0" xfId="0" applyNumberFormat="1" applyFont="1" applyFill="1" applyAlignment="1">
      <alignment/>
    </xf>
    <xf numFmtId="0" fontId="3" fillId="37" borderId="0" xfId="0" applyFont="1" applyFill="1" applyAlignment="1">
      <alignment horizontal="center" vertical="center"/>
    </xf>
    <xf numFmtId="0" fontId="3" fillId="37" borderId="0" xfId="0" applyFont="1" applyFill="1" applyAlignment="1">
      <alignment horizontal="left" vertical="center"/>
    </xf>
    <xf numFmtId="0" fontId="3" fillId="37" borderId="0" xfId="0" applyFont="1" applyFill="1" applyAlignment="1" applyProtection="1">
      <alignment vertical="center"/>
      <protection/>
    </xf>
    <xf numFmtId="0" fontId="3" fillId="37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7" borderId="0" xfId="0" applyFont="1" applyFill="1" applyBorder="1" applyAlignment="1" applyProtection="1">
      <alignment horizontal="center" vertical="center"/>
      <protection/>
    </xf>
    <xf numFmtId="0" fontId="29" fillId="37" borderId="0" xfId="0" applyFont="1" applyFill="1" applyAlignment="1">
      <alignment vertical="center"/>
    </xf>
    <xf numFmtId="0" fontId="0" fillId="37" borderId="0" xfId="0" applyFill="1" applyAlignment="1" applyProtection="1">
      <alignment/>
      <protection/>
    </xf>
    <xf numFmtId="0" fontId="0" fillId="37" borderId="0" xfId="0" applyFill="1" applyAlignment="1" applyProtection="1">
      <alignment horizontal="center"/>
      <protection/>
    </xf>
    <xf numFmtId="0" fontId="0" fillId="37" borderId="0" xfId="0" applyFill="1" applyAlignment="1" applyProtection="1">
      <alignment vertical="center"/>
      <protection/>
    </xf>
    <xf numFmtId="0" fontId="17" fillId="37" borderId="0" xfId="0" applyFont="1" applyFill="1" applyAlignment="1" applyProtection="1">
      <alignment horizontal="center" vertical="center"/>
      <protection/>
    </xf>
    <xf numFmtId="0" fontId="0" fillId="37" borderId="0" xfId="0" applyFill="1" applyAlignment="1" applyProtection="1">
      <alignment horizontal="center" vertical="center"/>
      <protection/>
    </xf>
    <xf numFmtId="0" fontId="17" fillId="37" borderId="0" xfId="0" applyFont="1" applyFill="1" applyAlignment="1" applyProtection="1">
      <alignment horizontal="center"/>
      <protection/>
    </xf>
    <xf numFmtId="0" fontId="9" fillId="37" borderId="0" xfId="0" applyFont="1" applyFill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21" fillId="37" borderId="0" xfId="0" applyFont="1" applyFill="1" applyAlignment="1" applyProtection="1">
      <alignment horizontal="center"/>
      <protection/>
    </xf>
    <xf numFmtId="0" fontId="0" fillId="37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2" fillId="37" borderId="0" xfId="45" applyFont="1" applyFill="1" applyBorder="1" applyAlignment="1" applyProtection="1">
      <alignment horizontal="center" vertical="center"/>
      <protection/>
    </xf>
    <xf numFmtId="0" fontId="16" fillId="37" borderId="0" xfId="0" applyFont="1" applyFill="1" applyAlignment="1" applyProtection="1">
      <alignment horizontal="center"/>
      <protection/>
    </xf>
    <xf numFmtId="0" fontId="18" fillId="37" borderId="0" xfId="0" applyFont="1" applyFill="1" applyAlignment="1" applyProtection="1">
      <alignment horizontal="center"/>
      <protection/>
    </xf>
    <xf numFmtId="0" fontId="3" fillId="37" borderId="0" xfId="0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84" fillId="37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3" fillId="37" borderId="0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3" fillId="37" borderId="11" xfId="0" applyFont="1" applyFill="1" applyBorder="1" applyAlignment="1">
      <alignment vertical="center"/>
    </xf>
    <xf numFmtId="0" fontId="3" fillId="37" borderId="12" xfId="0" applyFont="1" applyFill="1" applyBorder="1" applyAlignment="1">
      <alignment vertical="center"/>
    </xf>
    <xf numFmtId="0" fontId="3" fillId="37" borderId="13" xfId="0" applyFont="1" applyFill="1" applyBorder="1" applyAlignment="1">
      <alignment vertical="center"/>
    </xf>
    <xf numFmtId="0" fontId="3" fillId="37" borderId="14" xfId="0" applyFont="1" applyFill="1" applyBorder="1" applyAlignment="1">
      <alignment vertical="center"/>
    </xf>
    <xf numFmtId="0" fontId="3" fillId="37" borderId="15" xfId="0" applyFont="1" applyFill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0" fontId="82" fillId="37" borderId="0" xfId="0" applyFont="1" applyFill="1" applyBorder="1" applyAlignment="1">
      <alignment vertical="center"/>
    </xf>
    <xf numFmtId="0" fontId="3" fillId="37" borderId="16" xfId="0" applyFont="1" applyFill="1" applyBorder="1" applyAlignment="1">
      <alignment vertical="center"/>
    </xf>
    <xf numFmtId="0" fontId="3" fillId="37" borderId="17" xfId="0" applyFont="1" applyFill="1" applyBorder="1" applyAlignment="1">
      <alignment vertical="center"/>
    </xf>
    <xf numFmtId="0" fontId="30" fillId="37" borderId="0" xfId="0" applyFont="1" applyFill="1" applyAlignment="1">
      <alignment horizontal="center" vertical="center"/>
    </xf>
    <xf numFmtId="0" fontId="83" fillId="37" borderId="0" xfId="0" applyFont="1" applyFill="1" applyAlignment="1">
      <alignment horizontal="center" vertical="center"/>
    </xf>
    <xf numFmtId="0" fontId="3" fillId="37" borderId="18" xfId="0" applyFont="1" applyFill="1" applyBorder="1" applyAlignment="1">
      <alignment vertical="center"/>
    </xf>
    <xf numFmtId="0" fontId="24" fillId="37" borderId="0" xfId="0" applyFont="1" applyFill="1" applyBorder="1" applyAlignment="1" applyProtection="1">
      <alignment horizontal="center" vertical="center"/>
      <protection/>
    </xf>
    <xf numFmtId="0" fontId="3" fillId="37" borderId="19" xfId="0" applyFont="1" applyFill="1" applyBorder="1" applyAlignment="1">
      <alignment vertical="center"/>
    </xf>
    <xf numFmtId="0" fontId="0" fillId="37" borderId="0" xfId="0" applyFill="1" applyBorder="1" applyAlignment="1">
      <alignment horizontal="center" vertical="center"/>
    </xf>
    <xf numFmtId="0" fontId="82" fillId="37" borderId="0" xfId="0" applyFont="1" applyFill="1" applyBorder="1" applyAlignment="1" applyProtection="1">
      <alignment horizontal="center" vertical="center"/>
      <protection/>
    </xf>
    <xf numFmtId="0" fontId="82" fillId="37" borderId="0" xfId="0" applyFont="1" applyFill="1" applyBorder="1" applyAlignment="1" applyProtection="1">
      <alignment vertical="center"/>
      <protection/>
    </xf>
    <xf numFmtId="0" fontId="12" fillId="37" borderId="0" xfId="0" applyFont="1" applyFill="1" applyAlignment="1" applyProtection="1">
      <alignment vertical="center"/>
      <protection/>
    </xf>
    <xf numFmtId="0" fontId="12" fillId="37" borderId="0" xfId="45" applyFont="1" applyFill="1" applyAlignment="1" applyProtection="1">
      <alignment vertical="center"/>
      <protection/>
    </xf>
    <xf numFmtId="0" fontId="10" fillId="37" borderId="0" xfId="0" applyFont="1" applyFill="1" applyAlignment="1" applyProtection="1">
      <alignment horizontal="right"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0" fillId="37" borderId="20" xfId="0" applyFont="1" applyFill="1" applyBorder="1" applyAlignment="1" applyProtection="1">
      <alignment vertical="center"/>
      <protection/>
    </xf>
    <xf numFmtId="180" fontId="26" fillId="37" borderId="20" xfId="0" applyNumberFormat="1" applyFont="1" applyFill="1" applyBorder="1" applyAlignment="1" applyProtection="1">
      <alignment horizontal="right"/>
      <protection/>
    </xf>
    <xf numFmtId="182" fontId="25" fillId="37" borderId="20" xfId="0" applyNumberFormat="1" applyFont="1" applyFill="1" applyBorder="1" applyAlignment="1" applyProtection="1">
      <alignment horizontal="center"/>
      <protection/>
    </xf>
    <xf numFmtId="0" fontId="32" fillId="37" borderId="0" xfId="0" applyFont="1" applyFill="1" applyAlignment="1" applyProtection="1">
      <alignment horizontal="right" vertical="center"/>
      <protection/>
    </xf>
    <xf numFmtId="0" fontId="30" fillId="37" borderId="0" xfId="0" applyFont="1" applyFill="1" applyAlignment="1" applyProtection="1">
      <alignment vertical="center"/>
      <protection/>
    </xf>
    <xf numFmtId="0" fontId="30" fillId="37" borderId="0" xfId="0" applyFont="1" applyFill="1" applyAlignment="1" applyProtection="1">
      <alignment horizontal="center" vertical="center"/>
      <protection/>
    </xf>
    <xf numFmtId="0" fontId="83" fillId="37" borderId="0" xfId="0" applyFont="1" applyFill="1" applyBorder="1" applyAlignment="1" applyProtection="1">
      <alignment/>
      <protection/>
    </xf>
    <xf numFmtId="0" fontId="85" fillId="37" borderId="0" xfId="0" applyFont="1" applyFill="1" applyBorder="1" applyAlignment="1" applyProtection="1">
      <alignment/>
      <protection/>
    </xf>
    <xf numFmtId="0" fontId="82" fillId="37" borderId="0" xfId="0" applyFont="1" applyFill="1" applyBorder="1" applyAlignment="1" applyProtection="1">
      <alignment/>
      <protection/>
    </xf>
    <xf numFmtId="0" fontId="83" fillId="37" borderId="0" xfId="0" applyFont="1" applyFill="1" applyBorder="1" applyAlignment="1" applyProtection="1">
      <alignment horizontal="center"/>
      <protection/>
    </xf>
    <xf numFmtId="0" fontId="31" fillId="37" borderId="0" xfId="0" applyFont="1" applyFill="1" applyAlignment="1">
      <alignment vertical="center"/>
    </xf>
    <xf numFmtId="0" fontId="82" fillId="38" borderId="0" xfId="0" applyFont="1" applyFill="1" applyAlignment="1" applyProtection="1">
      <alignment vertical="center"/>
      <protection/>
    </xf>
    <xf numFmtId="0" fontId="83" fillId="38" borderId="0" xfId="0" applyFont="1" applyFill="1" applyAlignment="1" applyProtection="1">
      <alignment vertical="center"/>
      <protection/>
    </xf>
    <xf numFmtId="0" fontId="83" fillId="38" borderId="21" xfId="0" applyFont="1" applyFill="1" applyBorder="1" applyAlignment="1" applyProtection="1">
      <alignment horizontal="center" vertical="center"/>
      <protection/>
    </xf>
    <xf numFmtId="0" fontId="83" fillId="38" borderId="21" xfId="0" applyFont="1" applyFill="1" applyBorder="1" applyAlignment="1" applyProtection="1">
      <alignment horizontal="center" vertical="center"/>
      <protection locked="0"/>
    </xf>
    <xf numFmtId="0" fontId="85" fillId="38" borderId="13" xfId="0" applyFont="1" applyFill="1" applyBorder="1" applyAlignment="1" applyProtection="1">
      <alignment horizontal="center" vertical="center"/>
      <protection locked="0"/>
    </xf>
    <xf numFmtId="0" fontId="83" fillId="38" borderId="0" xfId="0" applyFont="1" applyFill="1" applyBorder="1" applyAlignment="1" applyProtection="1">
      <alignment vertical="center"/>
      <protection/>
    </xf>
    <xf numFmtId="0" fontId="83" fillId="38" borderId="20" xfId="0" applyFont="1" applyFill="1" applyBorder="1" applyAlignment="1" applyProtection="1">
      <alignment vertical="center"/>
      <protection/>
    </xf>
    <xf numFmtId="0" fontId="83" fillId="38" borderId="0" xfId="0" applyFont="1" applyFill="1" applyAlignment="1" applyProtection="1">
      <alignment horizontal="center" vertical="center"/>
      <protection/>
    </xf>
    <xf numFmtId="16" fontId="83" fillId="38" borderId="0" xfId="0" applyNumberFormat="1" applyFont="1" applyFill="1" applyAlignment="1" applyProtection="1">
      <alignment horizontal="center" vertical="center"/>
      <protection/>
    </xf>
    <xf numFmtId="20" fontId="83" fillId="38" borderId="0" xfId="0" applyNumberFormat="1" applyFont="1" applyFill="1" applyAlignment="1" applyProtection="1">
      <alignment horizontal="center" vertical="center"/>
      <protection/>
    </xf>
    <xf numFmtId="0" fontId="86" fillId="38" borderId="22" xfId="0" applyFont="1" applyFill="1" applyBorder="1" applyAlignment="1" applyProtection="1">
      <alignment horizontal="center" vertical="center"/>
      <protection/>
    </xf>
    <xf numFmtId="0" fontId="83" fillId="38" borderId="22" xfId="0" applyFont="1" applyFill="1" applyBorder="1" applyAlignment="1" applyProtection="1">
      <alignment vertical="center"/>
      <protection/>
    </xf>
    <xf numFmtId="0" fontId="83" fillId="38" borderId="23" xfId="0" applyFont="1" applyFill="1" applyBorder="1" applyAlignment="1" applyProtection="1">
      <alignment vertical="center"/>
      <protection/>
    </xf>
    <xf numFmtId="0" fontId="83" fillId="38" borderId="14" xfId="0" applyFont="1" applyFill="1" applyBorder="1" applyAlignment="1" applyProtection="1">
      <alignment vertical="center"/>
      <protection/>
    </xf>
    <xf numFmtId="0" fontId="83" fillId="38" borderId="24" xfId="0" applyFont="1" applyFill="1" applyBorder="1" applyAlignment="1" applyProtection="1">
      <alignment horizontal="center" vertical="center"/>
      <protection/>
    </xf>
    <xf numFmtId="0" fontId="87" fillId="38" borderId="0" xfId="0" applyFont="1" applyFill="1" applyAlignment="1" applyProtection="1">
      <alignment vertical="center"/>
      <protection/>
    </xf>
    <xf numFmtId="0" fontId="82" fillId="39" borderId="0" xfId="0" applyFont="1" applyFill="1" applyAlignment="1" applyProtection="1">
      <alignment vertical="center"/>
      <protection/>
    </xf>
    <xf numFmtId="0" fontId="83" fillId="39" borderId="0" xfId="0" applyFont="1" applyFill="1" applyAlignment="1" applyProtection="1">
      <alignment vertical="center"/>
      <protection/>
    </xf>
    <xf numFmtId="0" fontId="83" fillId="39" borderId="21" xfId="0" applyFont="1" applyFill="1" applyBorder="1" applyAlignment="1" applyProtection="1">
      <alignment horizontal="center" vertical="center"/>
      <protection/>
    </xf>
    <xf numFmtId="0" fontId="83" fillId="39" borderId="21" xfId="0" applyFont="1" applyFill="1" applyBorder="1" applyAlignment="1" applyProtection="1">
      <alignment horizontal="center" vertical="center"/>
      <protection locked="0"/>
    </xf>
    <xf numFmtId="0" fontId="85" fillId="39" borderId="13" xfId="0" applyFont="1" applyFill="1" applyBorder="1" applyAlignment="1" applyProtection="1">
      <alignment horizontal="center" vertical="center"/>
      <protection locked="0"/>
    </xf>
    <xf numFmtId="0" fontId="83" fillId="39" borderId="0" xfId="0" applyFont="1" applyFill="1" applyBorder="1" applyAlignment="1" applyProtection="1">
      <alignment vertical="center"/>
      <protection/>
    </xf>
    <xf numFmtId="0" fontId="83" fillId="39" borderId="20" xfId="0" applyFont="1" applyFill="1" applyBorder="1" applyAlignment="1" applyProtection="1">
      <alignment vertical="center"/>
      <protection/>
    </xf>
    <xf numFmtId="0" fontId="87" fillId="39" borderId="0" xfId="0" applyFont="1" applyFill="1" applyAlignment="1" applyProtection="1">
      <alignment vertical="center"/>
      <protection/>
    </xf>
    <xf numFmtId="0" fontId="83" fillId="39" borderId="0" xfId="0" applyFont="1" applyFill="1" applyAlignment="1" applyProtection="1">
      <alignment horizontal="center" vertical="center"/>
      <protection/>
    </xf>
    <xf numFmtId="16" fontId="83" fillId="39" borderId="0" xfId="0" applyNumberFormat="1" applyFont="1" applyFill="1" applyAlignment="1" applyProtection="1">
      <alignment horizontal="center" vertical="center"/>
      <protection/>
    </xf>
    <xf numFmtId="20" fontId="83" fillId="39" borderId="0" xfId="0" applyNumberFormat="1" applyFont="1" applyFill="1" applyAlignment="1" applyProtection="1">
      <alignment horizontal="center" vertical="center"/>
      <protection/>
    </xf>
    <xf numFmtId="0" fontId="86" fillId="39" borderId="22" xfId="0" applyFont="1" applyFill="1" applyBorder="1" applyAlignment="1" applyProtection="1">
      <alignment horizontal="center" vertical="center"/>
      <protection/>
    </xf>
    <xf numFmtId="0" fontId="83" fillId="39" borderId="22" xfId="0" applyFont="1" applyFill="1" applyBorder="1" applyAlignment="1" applyProtection="1">
      <alignment vertical="center"/>
      <protection/>
    </xf>
    <xf numFmtId="0" fontId="83" fillId="39" borderId="23" xfId="0" applyFont="1" applyFill="1" applyBorder="1" applyAlignment="1" applyProtection="1">
      <alignment vertical="center"/>
      <protection/>
    </xf>
    <xf numFmtId="0" fontId="83" fillId="39" borderId="14" xfId="0" applyFont="1" applyFill="1" applyBorder="1" applyAlignment="1" applyProtection="1">
      <alignment vertical="center"/>
      <protection/>
    </xf>
    <xf numFmtId="0" fontId="83" fillId="39" borderId="24" xfId="0" applyFont="1" applyFill="1" applyBorder="1" applyAlignment="1" applyProtection="1">
      <alignment horizontal="center" vertical="center"/>
      <protection/>
    </xf>
    <xf numFmtId="0" fontId="82" fillId="7" borderId="0" xfId="0" applyFont="1" applyFill="1" applyAlignment="1" applyProtection="1">
      <alignment vertical="center"/>
      <protection/>
    </xf>
    <xf numFmtId="0" fontId="83" fillId="7" borderId="0" xfId="0" applyFont="1" applyFill="1" applyAlignment="1" applyProtection="1">
      <alignment vertical="center"/>
      <protection/>
    </xf>
    <xf numFmtId="0" fontId="83" fillId="7" borderId="21" xfId="0" applyFont="1" applyFill="1" applyBorder="1" applyAlignment="1" applyProtection="1">
      <alignment horizontal="center" vertical="center"/>
      <protection/>
    </xf>
    <xf numFmtId="0" fontId="83" fillId="7" borderId="21" xfId="0" applyFont="1" applyFill="1" applyBorder="1" applyAlignment="1" applyProtection="1">
      <alignment horizontal="center" vertical="center"/>
      <protection locked="0"/>
    </xf>
    <xf numFmtId="0" fontId="85" fillId="7" borderId="13" xfId="0" applyFont="1" applyFill="1" applyBorder="1" applyAlignment="1" applyProtection="1">
      <alignment horizontal="center" vertical="center"/>
      <protection locked="0"/>
    </xf>
    <xf numFmtId="0" fontId="83" fillId="7" borderId="0" xfId="0" applyFont="1" applyFill="1" applyBorder="1" applyAlignment="1" applyProtection="1">
      <alignment vertical="center"/>
      <protection/>
    </xf>
    <xf numFmtId="0" fontId="83" fillId="7" borderId="20" xfId="0" applyFont="1" applyFill="1" applyBorder="1" applyAlignment="1" applyProtection="1">
      <alignment vertical="center"/>
      <protection/>
    </xf>
    <xf numFmtId="0" fontId="87" fillId="7" borderId="0" xfId="0" applyFont="1" applyFill="1" applyAlignment="1" applyProtection="1">
      <alignment vertical="center"/>
      <protection/>
    </xf>
    <xf numFmtId="0" fontId="83" fillId="7" borderId="0" xfId="0" applyFont="1" applyFill="1" applyAlignment="1" applyProtection="1">
      <alignment horizontal="center" vertical="center"/>
      <protection/>
    </xf>
    <xf numFmtId="16" fontId="83" fillId="7" borderId="0" xfId="0" applyNumberFormat="1" applyFont="1" applyFill="1" applyAlignment="1" applyProtection="1">
      <alignment horizontal="center" vertical="center"/>
      <protection/>
    </xf>
    <xf numFmtId="20" fontId="83" fillId="7" borderId="0" xfId="0" applyNumberFormat="1" applyFont="1" applyFill="1" applyAlignment="1" applyProtection="1">
      <alignment horizontal="center" vertical="center"/>
      <protection/>
    </xf>
    <xf numFmtId="0" fontId="86" fillId="7" borderId="22" xfId="0" applyFont="1" applyFill="1" applyBorder="1" applyAlignment="1" applyProtection="1">
      <alignment horizontal="center" vertical="center"/>
      <protection/>
    </xf>
    <xf numFmtId="0" fontId="83" fillId="7" borderId="22" xfId="0" applyFont="1" applyFill="1" applyBorder="1" applyAlignment="1" applyProtection="1">
      <alignment vertical="center"/>
      <protection/>
    </xf>
    <xf numFmtId="0" fontId="83" fillId="7" borderId="23" xfId="0" applyFont="1" applyFill="1" applyBorder="1" applyAlignment="1" applyProtection="1">
      <alignment vertical="center"/>
      <protection/>
    </xf>
    <xf numFmtId="0" fontId="83" fillId="7" borderId="14" xfId="0" applyFont="1" applyFill="1" applyBorder="1" applyAlignment="1" applyProtection="1">
      <alignment vertical="center"/>
      <protection/>
    </xf>
    <xf numFmtId="0" fontId="83" fillId="7" borderId="24" xfId="0" applyFont="1" applyFill="1" applyBorder="1" applyAlignment="1" applyProtection="1">
      <alignment horizontal="center" vertical="center"/>
      <protection/>
    </xf>
    <xf numFmtId="0" fontId="82" fillId="13" borderId="0" xfId="0" applyFont="1" applyFill="1" applyAlignment="1" applyProtection="1">
      <alignment vertical="center"/>
      <protection/>
    </xf>
    <xf numFmtId="0" fontId="83" fillId="13" borderId="0" xfId="0" applyFont="1" applyFill="1" applyAlignment="1" applyProtection="1">
      <alignment vertical="center"/>
      <protection/>
    </xf>
    <xf numFmtId="0" fontId="83" fillId="13" borderId="21" xfId="0" applyFont="1" applyFill="1" applyBorder="1" applyAlignment="1" applyProtection="1">
      <alignment horizontal="center" vertical="center"/>
      <protection/>
    </xf>
    <xf numFmtId="0" fontId="83" fillId="13" borderId="21" xfId="0" applyFont="1" applyFill="1" applyBorder="1" applyAlignment="1" applyProtection="1">
      <alignment horizontal="center" vertical="center"/>
      <protection locked="0"/>
    </xf>
    <xf numFmtId="0" fontId="85" fillId="13" borderId="13" xfId="0" applyFont="1" applyFill="1" applyBorder="1" applyAlignment="1" applyProtection="1">
      <alignment horizontal="center" vertical="center"/>
      <protection locked="0"/>
    </xf>
    <xf numFmtId="0" fontId="83" fillId="13" borderId="0" xfId="0" applyFont="1" applyFill="1" applyBorder="1" applyAlignment="1" applyProtection="1">
      <alignment vertical="center"/>
      <protection/>
    </xf>
    <xf numFmtId="0" fontId="83" fillId="13" borderId="20" xfId="0" applyFont="1" applyFill="1" applyBorder="1" applyAlignment="1" applyProtection="1">
      <alignment vertical="center"/>
      <protection/>
    </xf>
    <xf numFmtId="0" fontId="87" fillId="13" borderId="0" xfId="0" applyFont="1" applyFill="1" applyAlignment="1" applyProtection="1">
      <alignment vertical="center"/>
      <protection/>
    </xf>
    <xf numFmtId="0" fontId="83" fillId="13" borderId="0" xfId="0" applyFont="1" applyFill="1" applyAlignment="1" applyProtection="1">
      <alignment horizontal="center" vertical="center"/>
      <protection/>
    </xf>
    <xf numFmtId="16" fontId="83" fillId="13" borderId="0" xfId="0" applyNumberFormat="1" applyFont="1" applyFill="1" applyAlignment="1" applyProtection="1">
      <alignment horizontal="center" vertical="center"/>
      <protection/>
    </xf>
    <xf numFmtId="20" fontId="83" fillId="13" borderId="0" xfId="0" applyNumberFormat="1" applyFont="1" applyFill="1" applyAlignment="1" applyProtection="1">
      <alignment horizontal="center" vertical="center"/>
      <protection/>
    </xf>
    <xf numFmtId="0" fontId="86" fillId="13" borderId="22" xfId="0" applyFont="1" applyFill="1" applyBorder="1" applyAlignment="1" applyProtection="1">
      <alignment horizontal="center" vertical="center"/>
      <protection/>
    </xf>
    <xf numFmtId="0" fontId="83" fillId="13" borderId="22" xfId="0" applyFont="1" applyFill="1" applyBorder="1" applyAlignment="1" applyProtection="1">
      <alignment vertical="center"/>
      <protection/>
    </xf>
    <xf numFmtId="0" fontId="83" fillId="13" borderId="23" xfId="0" applyFont="1" applyFill="1" applyBorder="1" applyAlignment="1" applyProtection="1">
      <alignment vertical="center"/>
      <protection/>
    </xf>
    <xf numFmtId="0" fontId="83" fillId="13" borderId="14" xfId="0" applyFont="1" applyFill="1" applyBorder="1" applyAlignment="1" applyProtection="1">
      <alignment vertical="center"/>
      <protection/>
    </xf>
    <xf numFmtId="0" fontId="83" fillId="13" borderId="24" xfId="0" applyFont="1" applyFill="1" applyBorder="1" applyAlignment="1" applyProtection="1">
      <alignment horizontal="center" vertical="center"/>
      <protection/>
    </xf>
    <xf numFmtId="0" fontId="84" fillId="40" borderId="25" xfId="0" applyFont="1" applyFill="1" applyBorder="1" applyAlignment="1" applyProtection="1">
      <alignment/>
      <protection/>
    </xf>
    <xf numFmtId="0" fontId="88" fillId="40" borderId="25" xfId="0" applyFont="1" applyFill="1" applyBorder="1" applyAlignment="1" applyProtection="1">
      <alignment/>
      <protection/>
    </xf>
    <xf numFmtId="0" fontId="89" fillId="40" borderId="25" xfId="0" applyFont="1" applyFill="1" applyBorder="1" applyAlignment="1" applyProtection="1">
      <alignment/>
      <protection/>
    </xf>
    <xf numFmtId="0" fontId="84" fillId="40" borderId="25" xfId="0" applyFont="1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 vertical="center"/>
      <protection/>
    </xf>
    <xf numFmtId="0" fontId="12" fillId="37" borderId="17" xfId="0" applyFont="1" applyFill="1" applyBorder="1" applyAlignment="1" applyProtection="1">
      <alignment vertical="center"/>
      <protection/>
    </xf>
    <xf numFmtId="0" fontId="12" fillId="37" borderId="16" xfId="0" applyFont="1" applyFill="1" applyBorder="1" applyAlignment="1" applyProtection="1">
      <alignment vertical="center"/>
      <protection/>
    </xf>
    <xf numFmtId="180" fontId="26" fillId="37" borderId="0" xfId="0" applyNumberFormat="1" applyFont="1" applyFill="1" applyBorder="1" applyAlignment="1" applyProtection="1">
      <alignment horizontal="right" vertical="top"/>
      <protection/>
    </xf>
    <xf numFmtId="185" fontId="25" fillId="37" borderId="0" xfId="0" applyNumberFormat="1" applyFont="1" applyFill="1" applyBorder="1" applyAlignment="1" applyProtection="1">
      <alignment horizontal="center" vertical="top"/>
      <protection/>
    </xf>
    <xf numFmtId="0" fontId="28" fillId="37" borderId="0" xfId="45" applyFont="1" applyFill="1" applyAlignment="1" applyProtection="1">
      <alignment vertical="center"/>
      <protection/>
    </xf>
    <xf numFmtId="0" fontId="3" fillId="37" borderId="0" xfId="0" applyFont="1" applyFill="1" applyAlignment="1" applyProtection="1">
      <alignment vertical="center"/>
      <protection/>
    </xf>
    <xf numFmtId="22" fontId="0" fillId="37" borderId="0" xfId="0" applyNumberFormat="1" applyFill="1" applyAlignment="1" applyProtection="1">
      <alignment vertical="center"/>
      <protection/>
    </xf>
    <xf numFmtId="0" fontId="10" fillId="38" borderId="0" xfId="0" applyFont="1" applyFill="1" applyAlignment="1" applyProtection="1">
      <alignment horizontal="right" vertical="center"/>
      <protection/>
    </xf>
    <xf numFmtId="0" fontId="30" fillId="38" borderId="0" xfId="0" applyFont="1" applyFill="1" applyAlignment="1" applyProtection="1">
      <alignment vertical="center"/>
      <protection/>
    </xf>
    <xf numFmtId="0" fontId="33" fillId="38" borderId="0" xfId="0" applyFont="1" applyFill="1" applyBorder="1" applyAlignment="1" applyProtection="1">
      <alignment horizontal="center" vertical="center"/>
      <protection locked="0"/>
    </xf>
    <xf numFmtId="0" fontId="30" fillId="38" borderId="0" xfId="0" applyFont="1" applyFill="1" applyBorder="1" applyAlignment="1" applyProtection="1">
      <alignment vertical="center"/>
      <protection/>
    </xf>
    <xf numFmtId="0" fontId="3" fillId="38" borderId="0" xfId="0" applyFont="1" applyFill="1" applyAlignment="1" applyProtection="1">
      <alignment vertical="center"/>
      <protection/>
    </xf>
    <xf numFmtId="0" fontId="0" fillId="38" borderId="0" xfId="0" applyFont="1" applyFill="1" applyAlignment="1" applyProtection="1">
      <alignment vertical="center"/>
      <protection/>
    </xf>
    <xf numFmtId="0" fontId="27" fillId="38" borderId="0" xfId="0" applyFont="1" applyFill="1" applyAlignment="1" applyProtection="1">
      <alignment horizontal="center" vertical="center"/>
      <protection/>
    </xf>
    <xf numFmtId="0" fontId="33" fillId="38" borderId="0" xfId="0" applyFont="1" applyFill="1" applyAlignment="1" applyProtection="1">
      <alignment horizontal="center" vertical="center"/>
      <protection/>
    </xf>
    <xf numFmtId="16" fontId="33" fillId="38" borderId="0" xfId="0" applyNumberFormat="1" applyFont="1" applyFill="1" applyAlignment="1" applyProtection="1">
      <alignment horizontal="center" vertical="center"/>
      <protection/>
    </xf>
    <xf numFmtId="20" fontId="33" fillId="38" borderId="0" xfId="0" applyNumberFormat="1" applyFont="1" applyFill="1" applyAlignment="1" applyProtection="1">
      <alignment horizontal="center" vertical="center"/>
      <protection/>
    </xf>
    <xf numFmtId="0" fontId="33" fillId="38" borderId="0" xfId="0" applyFont="1" applyFill="1" applyAlignment="1" applyProtection="1">
      <alignment vertical="center"/>
      <protection/>
    </xf>
    <xf numFmtId="0" fontId="30" fillId="38" borderId="22" xfId="0" applyFont="1" applyFill="1" applyBorder="1" applyAlignment="1" applyProtection="1">
      <alignment vertical="center"/>
      <protection/>
    </xf>
    <xf numFmtId="0" fontId="30" fillId="38" borderId="23" xfId="0" applyFont="1" applyFill="1" applyBorder="1" applyAlignment="1" applyProtection="1">
      <alignment vertical="center"/>
      <protection/>
    </xf>
    <xf numFmtId="0" fontId="30" fillId="38" borderId="0" xfId="0" applyFont="1" applyFill="1" applyAlignment="1" applyProtection="1">
      <alignment horizontal="center" vertical="center"/>
      <protection/>
    </xf>
    <xf numFmtId="0" fontId="0" fillId="38" borderId="0" xfId="0" applyFill="1" applyAlignment="1" applyProtection="1">
      <alignment vertical="center"/>
      <protection/>
    </xf>
    <xf numFmtId="0" fontId="3" fillId="37" borderId="0" xfId="0" applyFont="1" applyFill="1" applyAlignment="1" applyProtection="1">
      <alignment horizontal="center" vertical="center"/>
      <protection/>
    </xf>
    <xf numFmtId="0" fontId="20" fillId="37" borderId="0" xfId="0" applyFont="1" applyFill="1" applyAlignment="1" applyProtection="1">
      <alignment vertical="center"/>
      <protection/>
    </xf>
    <xf numFmtId="0" fontId="8" fillId="37" borderId="0" xfId="0" applyFont="1" applyFill="1" applyAlignment="1" applyProtection="1">
      <alignment horizontal="right" vertical="center"/>
      <protection/>
    </xf>
    <xf numFmtId="0" fontId="90" fillId="37" borderId="0" xfId="0" applyFont="1" applyFill="1" applyAlignment="1">
      <alignment/>
    </xf>
    <xf numFmtId="0" fontId="90" fillId="37" borderId="0" xfId="0" applyFont="1" applyFill="1" applyAlignment="1" applyProtection="1">
      <alignment/>
      <protection/>
    </xf>
    <xf numFmtId="0" fontId="33" fillId="37" borderId="0" xfId="0" applyFont="1" applyFill="1" applyBorder="1" applyAlignment="1" applyProtection="1">
      <alignment horizontal="center" vertical="center"/>
      <protection locked="0"/>
    </xf>
    <xf numFmtId="0" fontId="83" fillId="38" borderId="21" xfId="0" applyFont="1" applyFill="1" applyBorder="1" applyAlignment="1" applyProtection="1">
      <alignment vertical="center"/>
      <protection/>
    </xf>
    <xf numFmtId="180" fontId="91" fillId="37" borderId="0" xfId="0" applyNumberFormat="1" applyFont="1" applyFill="1" applyBorder="1" applyAlignment="1" applyProtection="1">
      <alignment horizontal="right" vertical="top"/>
      <protection/>
    </xf>
    <xf numFmtId="185" fontId="92" fillId="37" borderId="0" xfId="0" applyNumberFormat="1" applyFont="1" applyFill="1" applyBorder="1" applyAlignment="1" applyProtection="1">
      <alignment horizontal="center" vertical="top"/>
      <protection/>
    </xf>
    <xf numFmtId="0" fontId="84" fillId="40" borderId="25" xfId="0" applyFont="1" applyFill="1" applyBorder="1" applyAlignment="1" applyProtection="1">
      <alignment vertical="center"/>
      <protection/>
    </xf>
    <xf numFmtId="0" fontId="88" fillId="40" borderId="25" xfId="0" applyFont="1" applyFill="1" applyBorder="1" applyAlignment="1" applyProtection="1">
      <alignment vertical="center"/>
      <protection/>
    </xf>
    <xf numFmtId="0" fontId="89" fillId="40" borderId="25" xfId="0" applyFont="1" applyFill="1" applyBorder="1" applyAlignment="1" applyProtection="1">
      <alignment vertical="center"/>
      <protection/>
    </xf>
    <xf numFmtId="0" fontId="84" fillId="40" borderId="25" xfId="0" applyFont="1" applyFill="1" applyBorder="1" applyAlignment="1" applyProtection="1">
      <alignment horizontal="center" vertical="center"/>
      <protection/>
    </xf>
    <xf numFmtId="0" fontId="84" fillId="38" borderId="0" xfId="0" applyFont="1" applyFill="1" applyAlignment="1" applyProtection="1">
      <alignment vertical="center"/>
      <protection/>
    </xf>
    <xf numFmtId="0" fontId="84" fillId="38" borderId="0" xfId="0" applyFont="1" applyFill="1" applyBorder="1" applyAlignment="1" applyProtection="1">
      <alignment horizontal="center" vertical="center"/>
      <protection locked="0"/>
    </xf>
    <xf numFmtId="0" fontId="84" fillId="38" borderId="0" xfId="0" applyFont="1" applyFill="1" applyBorder="1" applyAlignment="1" applyProtection="1">
      <alignment vertical="center"/>
      <protection/>
    </xf>
    <xf numFmtId="0" fontId="88" fillId="38" borderId="0" xfId="0" applyFont="1" applyFill="1" applyAlignment="1" applyProtection="1">
      <alignment horizontal="center" vertical="center"/>
      <protection/>
    </xf>
    <xf numFmtId="16" fontId="88" fillId="38" borderId="0" xfId="0" applyNumberFormat="1" applyFont="1" applyFill="1" applyAlignment="1" applyProtection="1">
      <alignment horizontal="left" vertical="center"/>
      <protection/>
    </xf>
    <xf numFmtId="20" fontId="88" fillId="38" borderId="0" xfId="0" applyNumberFormat="1" applyFont="1" applyFill="1" applyAlignment="1" applyProtection="1">
      <alignment horizontal="center" vertical="center"/>
      <protection/>
    </xf>
    <xf numFmtId="0" fontId="85" fillId="38" borderId="0" xfId="0" applyFont="1" applyFill="1" applyAlignment="1" applyProtection="1">
      <alignment horizontal="center" vertical="center"/>
      <protection/>
    </xf>
    <xf numFmtId="16" fontId="85" fillId="38" borderId="0" xfId="0" applyNumberFormat="1" applyFont="1" applyFill="1" applyAlignment="1" applyProtection="1">
      <alignment horizontal="left" vertical="center"/>
      <protection/>
    </xf>
    <xf numFmtId="20" fontId="85" fillId="38" borderId="0" xfId="0" applyNumberFormat="1" applyFont="1" applyFill="1" applyAlignment="1" applyProtection="1">
      <alignment horizontal="center" vertical="center"/>
      <protection/>
    </xf>
    <xf numFmtId="0" fontId="85" fillId="38" borderId="0" xfId="0" applyFont="1" applyFill="1" applyAlignment="1" applyProtection="1">
      <alignment vertical="center"/>
      <protection/>
    </xf>
    <xf numFmtId="0" fontId="3" fillId="38" borderId="0" xfId="0" applyFont="1" applyFill="1" applyAlignment="1" applyProtection="1">
      <alignment vertical="center"/>
      <protection/>
    </xf>
    <xf numFmtId="0" fontId="11" fillId="38" borderId="0" xfId="0" applyFont="1" applyFill="1" applyAlignment="1" applyProtection="1">
      <alignment vertical="center"/>
      <protection/>
    </xf>
    <xf numFmtId="0" fontId="83" fillId="38" borderId="21" xfId="0" applyFont="1" applyFill="1" applyBorder="1" applyAlignment="1" applyProtection="1">
      <alignment horizontal="right" vertical="center"/>
      <protection/>
    </xf>
    <xf numFmtId="0" fontId="84" fillId="38" borderId="22" xfId="0" applyFont="1" applyFill="1" applyBorder="1" applyAlignment="1" applyProtection="1">
      <alignment vertical="center"/>
      <protection/>
    </xf>
    <xf numFmtId="0" fontId="84" fillId="38" borderId="23" xfId="0" applyFont="1" applyFill="1" applyBorder="1" applyAlignment="1" applyProtection="1">
      <alignment vertical="center"/>
      <protection/>
    </xf>
    <xf numFmtId="0" fontId="88" fillId="38" borderId="0" xfId="0" applyFont="1" applyFill="1" applyBorder="1" applyAlignment="1" applyProtection="1">
      <alignment horizontal="center" vertical="center"/>
      <protection locked="0"/>
    </xf>
    <xf numFmtId="0" fontId="7" fillId="37" borderId="0" xfId="0" applyFont="1" applyFill="1" applyAlignment="1" applyProtection="1">
      <alignment horizontal="center" vertical="center"/>
      <protection/>
    </xf>
    <xf numFmtId="0" fontId="93" fillId="37" borderId="0" xfId="0" applyFont="1" applyFill="1" applyAlignment="1">
      <alignment vertical="center"/>
    </xf>
    <xf numFmtId="0" fontId="10" fillId="37" borderId="0" xfId="0" applyFont="1" applyFill="1" applyBorder="1" applyAlignment="1" applyProtection="1">
      <alignment horizontal="right" vertical="center"/>
      <protection/>
    </xf>
    <xf numFmtId="0" fontId="14" fillId="37" borderId="0" xfId="0" applyFont="1" applyFill="1" applyBorder="1" applyAlignment="1" applyProtection="1">
      <alignment horizontal="right"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6" xfId="0" applyFill="1" applyBorder="1" applyAlignment="1" applyProtection="1">
      <alignment vertical="center"/>
      <protection/>
    </xf>
    <xf numFmtId="0" fontId="13" fillId="37" borderId="0" xfId="0" applyFont="1" applyFill="1" applyBorder="1" applyAlignment="1" applyProtection="1">
      <alignment horizontal="right" vertical="center"/>
      <protection/>
    </xf>
    <xf numFmtId="0" fontId="9" fillId="37" borderId="0" xfId="0" applyFont="1" applyFill="1" applyAlignment="1" applyProtection="1">
      <alignment vertical="center"/>
      <protection/>
    </xf>
    <xf numFmtId="22" fontId="6" fillId="37" borderId="0" xfId="0" applyNumberFormat="1" applyFont="1" applyFill="1" applyBorder="1" applyAlignment="1" applyProtection="1">
      <alignment horizontal="center" vertical="top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94" fillId="37" borderId="26" xfId="0" applyFont="1" applyFill="1" applyBorder="1" applyAlignment="1" applyProtection="1">
      <alignment vertical="center"/>
      <protection/>
    </xf>
    <xf numFmtId="0" fontId="87" fillId="37" borderId="26" xfId="0" applyFont="1" applyFill="1" applyBorder="1" applyAlignment="1" applyProtection="1">
      <alignment vertical="center"/>
      <protection/>
    </xf>
    <xf numFmtId="0" fontId="0" fillId="37" borderId="26" xfId="0" applyFont="1" applyFill="1" applyBorder="1" applyAlignment="1" applyProtection="1">
      <alignment vertical="center"/>
      <protection/>
    </xf>
    <xf numFmtId="0" fontId="83" fillId="38" borderId="0" xfId="0" applyFont="1" applyFill="1" applyBorder="1" applyAlignment="1" applyProtection="1">
      <alignment horizontal="right" vertical="center"/>
      <protection/>
    </xf>
    <xf numFmtId="0" fontId="83" fillId="38" borderId="0" xfId="0" applyFont="1" applyFill="1" applyBorder="1" applyAlignment="1" applyProtection="1">
      <alignment horizontal="center" vertical="center"/>
      <protection locked="0"/>
    </xf>
    <xf numFmtId="0" fontId="85" fillId="38" borderId="0" xfId="0" applyFont="1" applyFill="1" applyBorder="1" applyAlignment="1" applyProtection="1">
      <alignment horizontal="center" vertical="center"/>
      <protection/>
    </xf>
    <xf numFmtId="180" fontId="91" fillId="37" borderId="0" xfId="0" applyNumberFormat="1" applyFont="1" applyFill="1" applyBorder="1" applyAlignment="1" applyProtection="1">
      <alignment horizontal="right" vertical="center"/>
      <protection/>
    </xf>
    <xf numFmtId="182" fontId="92" fillId="37" borderId="0" xfId="0" applyNumberFormat="1" applyFont="1" applyFill="1" applyBorder="1" applyAlignment="1" applyProtection="1">
      <alignment horizontal="center" vertical="center"/>
      <protection/>
    </xf>
    <xf numFmtId="0" fontId="95" fillId="37" borderId="0" xfId="0" applyFont="1" applyFill="1" applyAlignment="1">
      <alignment vertical="center"/>
    </xf>
    <xf numFmtId="0" fontId="84" fillId="36" borderId="27" xfId="0" applyFont="1" applyFill="1" applyBorder="1" applyAlignment="1">
      <alignment horizontal="center" vertical="center"/>
    </xf>
    <xf numFmtId="0" fontId="19" fillId="37" borderId="0" xfId="0" applyFont="1" applyFill="1" applyAlignment="1" applyProtection="1">
      <alignment horizontal="center"/>
      <protection/>
    </xf>
    <xf numFmtId="0" fontId="19" fillId="35" borderId="0" xfId="45" applyFont="1" applyFill="1" applyAlignment="1" applyProtection="1">
      <alignment horizontal="center"/>
      <protection/>
    </xf>
    <xf numFmtId="0" fontId="15" fillId="37" borderId="0" xfId="0" applyFont="1" applyFill="1" applyAlignment="1" applyProtection="1">
      <alignment horizontal="center"/>
      <protection/>
    </xf>
    <xf numFmtId="0" fontId="16" fillId="37" borderId="0" xfId="0" applyFont="1" applyFill="1" applyAlignment="1" applyProtection="1">
      <alignment horizontal="center"/>
      <protection/>
    </xf>
    <xf numFmtId="0" fontId="18" fillId="37" borderId="0" xfId="0" applyFont="1" applyFill="1" applyAlignment="1" applyProtection="1">
      <alignment horizontal="center"/>
      <protection/>
    </xf>
    <xf numFmtId="0" fontId="83" fillId="37" borderId="0" xfId="0" applyFont="1" applyFill="1" applyBorder="1" applyAlignment="1" applyProtection="1">
      <alignment horizontal="center"/>
      <protection/>
    </xf>
    <xf numFmtId="0" fontId="90" fillId="36" borderId="0" xfId="0" applyFont="1" applyFill="1" applyAlignment="1">
      <alignment horizontal="center"/>
    </xf>
    <xf numFmtId="0" fontId="90" fillId="36" borderId="0" xfId="0" applyFont="1" applyFill="1" applyAlignment="1" applyProtection="1">
      <alignment horizontal="center"/>
      <protection/>
    </xf>
    <xf numFmtId="0" fontId="90" fillId="36" borderId="0" xfId="0" applyFont="1" applyFill="1" applyAlignment="1">
      <alignment horizontal="center" vertical="center"/>
    </xf>
    <xf numFmtId="0" fontId="84" fillId="40" borderId="25" xfId="0" applyFont="1" applyFill="1" applyBorder="1" applyAlignment="1" applyProtection="1">
      <alignment horizontal="center"/>
      <protection/>
    </xf>
    <xf numFmtId="0" fontId="83" fillId="38" borderId="28" xfId="0" applyFont="1" applyFill="1" applyBorder="1" applyAlignment="1" applyProtection="1">
      <alignment horizontal="center" vertical="center"/>
      <protection/>
    </xf>
    <xf numFmtId="0" fontId="83" fillId="38" borderId="23" xfId="0" applyFont="1" applyFill="1" applyBorder="1" applyAlignment="1" applyProtection="1">
      <alignment horizontal="center" vertical="center"/>
      <protection/>
    </xf>
    <xf numFmtId="0" fontId="96" fillId="38" borderId="0" xfId="0" applyFont="1" applyFill="1" applyBorder="1" applyAlignment="1" applyProtection="1">
      <alignment horizontal="left" vertical="center"/>
      <protection/>
    </xf>
    <xf numFmtId="0" fontId="93" fillId="36" borderId="0" xfId="0" applyFont="1" applyFill="1" applyAlignment="1">
      <alignment horizontal="center" vertical="center"/>
    </xf>
    <xf numFmtId="0" fontId="94" fillId="38" borderId="0" xfId="0" applyFont="1" applyFill="1" applyAlignment="1" applyProtection="1">
      <alignment horizontal="left" vertical="center"/>
      <protection/>
    </xf>
    <xf numFmtId="0" fontId="85" fillId="38" borderId="0" xfId="0" applyFont="1" applyFill="1" applyBorder="1" applyAlignment="1" applyProtection="1">
      <alignment horizontal="center" vertical="center"/>
      <protection/>
    </xf>
    <xf numFmtId="0" fontId="84" fillId="40" borderId="25" xfId="0" applyFont="1" applyFill="1" applyBorder="1" applyAlignment="1" applyProtection="1">
      <alignment horizontal="center" vertical="center"/>
      <protection/>
    </xf>
    <xf numFmtId="0" fontId="12" fillId="38" borderId="29" xfId="0" applyFont="1" applyFill="1" applyBorder="1" applyAlignment="1" applyProtection="1">
      <alignment horizontal="center" vertical="center"/>
      <protection/>
    </xf>
    <xf numFmtId="0" fontId="12" fillId="38" borderId="30" xfId="0" applyFont="1" applyFill="1" applyBorder="1" applyAlignment="1" applyProtection="1">
      <alignment horizontal="center" vertical="center"/>
      <protection/>
    </xf>
    <xf numFmtId="0" fontId="96" fillId="38" borderId="14" xfId="0" applyFont="1" applyFill="1" applyBorder="1" applyAlignment="1" applyProtection="1">
      <alignment horizontal="left" vertical="center"/>
      <protection/>
    </xf>
    <xf numFmtId="0" fontId="23" fillId="4" borderId="31" xfId="0" applyFont="1" applyFill="1" applyBorder="1" applyAlignment="1" applyProtection="1">
      <alignment horizontal="center" vertical="center"/>
      <protection/>
    </xf>
    <xf numFmtId="0" fontId="23" fillId="4" borderId="15" xfId="0" applyFont="1" applyFill="1" applyBorder="1" applyAlignment="1" applyProtection="1">
      <alignment horizontal="center" vertical="center"/>
      <protection/>
    </xf>
    <xf numFmtId="0" fontId="3" fillId="4" borderId="31" xfId="0" applyFont="1" applyFill="1" applyBorder="1" applyAlignment="1" applyProtection="1">
      <alignment horizontal="center" vertical="center"/>
      <protection/>
    </xf>
    <xf numFmtId="0" fontId="3" fillId="4" borderId="15" xfId="0" applyFont="1" applyFill="1" applyBorder="1" applyAlignment="1" applyProtection="1">
      <alignment horizontal="center" vertical="center"/>
      <protection/>
    </xf>
    <xf numFmtId="0" fontId="3" fillId="4" borderId="32" xfId="0" applyFont="1" applyFill="1" applyBorder="1" applyAlignment="1" applyProtection="1">
      <alignment horizontal="center" vertical="center"/>
      <protection/>
    </xf>
    <xf numFmtId="0" fontId="3" fillId="4" borderId="33" xfId="0" applyFont="1" applyFill="1" applyBorder="1" applyAlignment="1" applyProtection="1">
      <alignment horizontal="center" vertical="center"/>
      <protection/>
    </xf>
    <xf numFmtId="0" fontId="4" fillId="37" borderId="0" xfId="45" applyFont="1" applyFill="1" applyAlignment="1" applyProtection="1">
      <alignment horizontal="center" vertical="center"/>
      <protection/>
    </xf>
    <xf numFmtId="0" fontId="82" fillId="4" borderId="34" xfId="0" applyFont="1" applyFill="1" applyBorder="1" applyAlignment="1">
      <alignment horizontal="center" vertical="center"/>
    </xf>
    <xf numFmtId="0" fontId="82" fillId="4" borderId="35" xfId="0" applyFont="1" applyFill="1" applyBorder="1" applyAlignment="1">
      <alignment horizontal="center" vertical="center"/>
    </xf>
    <xf numFmtId="0" fontId="82" fillId="4" borderId="36" xfId="0" applyFont="1" applyFill="1" applyBorder="1" applyAlignment="1">
      <alignment horizontal="center" vertical="center"/>
    </xf>
    <xf numFmtId="0" fontId="23" fillId="4" borderId="11" xfId="0" applyFont="1" applyFill="1" applyBorder="1" applyAlignment="1" applyProtection="1">
      <alignment horizontal="center" vertical="center"/>
      <protection/>
    </xf>
    <xf numFmtId="0" fontId="23" fillId="4" borderId="24" xfId="0" applyFont="1" applyFill="1" applyBorder="1" applyAlignment="1" applyProtection="1">
      <alignment horizontal="center" vertical="center"/>
      <protection/>
    </xf>
    <xf numFmtId="0" fontId="23" fillId="4" borderId="12" xfId="0" applyFont="1" applyFill="1" applyBorder="1" applyAlignment="1" applyProtection="1">
      <alignment horizontal="center" vertical="center"/>
      <protection/>
    </xf>
    <xf numFmtId="0" fontId="23" fillId="4" borderId="16" xfId="0" applyFont="1" applyFill="1" applyBorder="1" applyAlignment="1" applyProtection="1">
      <alignment horizontal="center" vertical="center"/>
      <protection/>
    </xf>
    <xf numFmtId="0" fontId="23" fillId="4" borderId="20" xfId="0" applyFont="1" applyFill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 applyProtection="1">
      <alignment horizontal="center" vertical="center"/>
      <protection/>
    </xf>
    <xf numFmtId="0" fontId="23" fillId="37" borderId="0" xfId="0" applyFont="1" applyFill="1" applyBorder="1" applyAlignment="1" applyProtection="1">
      <alignment horizontal="left" vertical="center"/>
      <protection/>
    </xf>
    <xf numFmtId="0" fontId="23" fillId="37" borderId="0" xfId="0" applyFont="1" applyFill="1" applyBorder="1" applyAlignment="1" applyProtection="1">
      <alignment horizontal="right" vertical="center"/>
      <protection/>
    </xf>
    <xf numFmtId="0" fontId="3" fillId="7" borderId="32" xfId="0" applyFont="1" applyFill="1" applyBorder="1" applyAlignment="1" applyProtection="1">
      <alignment horizontal="center" vertical="center"/>
      <protection/>
    </xf>
    <xf numFmtId="0" fontId="3" fillId="7" borderId="33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15" xfId="0" applyFont="1" applyFill="1" applyBorder="1" applyAlignment="1" applyProtection="1">
      <alignment horizontal="center" vertical="center"/>
      <protection/>
    </xf>
    <xf numFmtId="0" fontId="23" fillId="4" borderId="11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82" fillId="38" borderId="37" xfId="0" applyFont="1" applyFill="1" applyBorder="1" applyAlignment="1" applyProtection="1">
      <alignment horizontal="center" vertical="center"/>
      <protection/>
    </xf>
    <xf numFmtId="0" fontId="82" fillId="38" borderId="38" xfId="0" applyFont="1" applyFill="1" applyBorder="1" applyAlignment="1" applyProtection="1">
      <alignment horizontal="center" vertical="center"/>
      <protection/>
    </xf>
    <xf numFmtId="0" fontId="82" fillId="38" borderId="39" xfId="0" applyFont="1" applyFill="1" applyBorder="1" applyAlignment="1" applyProtection="1">
      <alignment horizontal="center" vertical="center"/>
      <protection/>
    </xf>
    <xf numFmtId="0" fontId="82" fillId="38" borderId="40" xfId="0" applyFont="1" applyFill="1" applyBorder="1" applyAlignment="1" applyProtection="1">
      <alignment horizontal="center" vertical="center"/>
      <protection/>
    </xf>
    <xf numFmtId="0" fontId="82" fillId="38" borderId="41" xfId="0" applyFont="1" applyFill="1" applyBorder="1" applyAlignment="1" applyProtection="1">
      <alignment horizontal="center" vertical="center"/>
      <protection/>
    </xf>
    <xf numFmtId="0" fontId="82" fillId="38" borderId="42" xfId="0" applyFont="1" applyFill="1" applyBorder="1" applyAlignment="1" applyProtection="1">
      <alignment horizontal="center" vertical="center"/>
      <protection/>
    </xf>
    <xf numFmtId="0" fontId="82" fillId="7" borderId="34" xfId="0" applyFont="1" applyFill="1" applyBorder="1" applyAlignment="1">
      <alignment horizontal="center" vertical="center"/>
    </xf>
    <xf numFmtId="0" fontId="82" fillId="7" borderId="35" xfId="0" applyFont="1" applyFill="1" applyBorder="1" applyAlignment="1">
      <alignment horizontal="center" vertical="center"/>
    </xf>
    <xf numFmtId="0" fontId="82" fillId="7" borderId="36" xfId="0" applyFont="1" applyFill="1" applyBorder="1" applyAlignment="1">
      <alignment horizontal="center" vertical="center"/>
    </xf>
    <xf numFmtId="0" fontId="3" fillId="38" borderId="31" xfId="0" applyFont="1" applyFill="1" applyBorder="1" applyAlignment="1" applyProtection="1">
      <alignment horizontal="center" vertical="center"/>
      <protection/>
    </xf>
    <xf numFmtId="0" fontId="3" fillId="38" borderId="15" xfId="0" applyFont="1" applyFill="1" applyBorder="1" applyAlignment="1" applyProtection="1">
      <alignment horizontal="center" vertical="center"/>
      <protection/>
    </xf>
    <xf numFmtId="0" fontId="23" fillId="38" borderId="31" xfId="0" applyFont="1" applyFill="1" applyBorder="1" applyAlignment="1" applyProtection="1">
      <alignment horizontal="center" vertical="center"/>
      <protection/>
    </xf>
    <xf numFmtId="0" fontId="23" fillId="38" borderId="15" xfId="0" applyFont="1" applyFill="1" applyBorder="1" applyAlignment="1" applyProtection="1">
      <alignment horizontal="center" vertical="center"/>
      <protection/>
    </xf>
    <xf numFmtId="0" fontId="23" fillId="2" borderId="31" xfId="0" applyFont="1" applyFill="1" applyBorder="1" applyAlignment="1" applyProtection="1">
      <alignment horizontal="center" vertical="center"/>
      <protection/>
    </xf>
    <xf numFmtId="0" fontId="23" fillId="2" borderId="15" xfId="0" applyFont="1" applyFill="1" applyBorder="1" applyAlignment="1" applyProtection="1">
      <alignment horizontal="center" vertical="center"/>
      <protection/>
    </xf>
    <xf numFmtId="0" fontId="3" fillId="2" borderId="32" xfId="0" applyFont="1" applyFill="1" applyBorder="1" applyAlignment="1" applyProtection="1">
      <alignment horizontal="center" vertical="center"/>
      <protection/>
    </xf>
    <xf numFmtId="0" fontId="3" fillId="2" borderId="33" xfId="0" applyFont="1" applyFill="1" applyBorder="1" applyAlignment="1" applyProtection="1">
      <alignment horizontal="center" vertical="center"/>
      <protection/>
    </xf>
    <xf numFmtId="0" fontId="97" fillId="36" borderId="43" xfId="0" applyFont="1" applyFill="1" applyBorder="1" applyAlignment="1">
      <alignment horizontal="center" vertical="center"/>
    </xf>
    <xf numFmtId="0" fontId="97" fillId="36" borderId="44" xfId="0" applyFont="1" applyFill="1" applyBorder="1" applyAlignment="1">
      <alignment horizontal="center" vertical="center"/>
    </xf>
    <xf numFmtId="0" fontId="97" fillId="36" borderId="45" xfId="0" applyFont="1" applyFill="1" applyBorder="1" applyAlignment="1">
      <alignment horizontal="center" vertical="center"/>
    </xf>
    <xf numFmtId="0" fontId="82" fillId="2" borderId="34" xfId="0" applyFont="1" applyFill="1" applyBorder="1" applyAlignment="1">
      <alignment horizontal="center" vertical="center"/>
    </xf>
    <xf numFmtId="0" fontId="82" fillId="2" borderId="35" xfId="0" applyFont="1" applyFill="1" applyBorder="1" applyAlignment="1">
      <alignment horizontal="center" vertical="center"/>
    </xf>
    <xf numFmtId="0" fontId="82" fillId="2" borderId="36" xfId="0" applyFont="1" applyFill="1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88"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rgb="FFFFCC99"/>
        </patternFill>
      </fill>
      <border>
        <left style="thin">
          <color rgb="FFFF9900"/>
        </left>
        <right style="thin">
          <color rgb="FF0000FF"/>
        </right>
        <top style="thin"/>
        <bottom style="thin">
          <color rgb="FF0000FF"/>
        </bottom>
      </border>
    </dxf>
    <dxf>
      <fill>
        <patternFill>
          <bgColor rgb="FFFFCC99"/>
        </patternFill>
      </fill>
      <border>
        <left style="thin">
          <color rgb="FF99330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6</xdr:row>
      <xdr:rowOff>38100</xdr:rowOff>
    </xdr:from>
    <xdr:to>
      <xdr:col>8</xdr:col>
      <xdr:colOff>361950</xdr:colOff>
      <xdr:row>18</xdr:row>
      <xdr:rowOff>219075</xdr:rowOff>
    </xdr:to>
    <xdr:pic>
      <xdr:nvPicPr>
        <xdr:cNvPr id="1" name="3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533525"/>
          <a:ext cx="30765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57150</xdr:rowOff>
    </xdr:from>
    <xdr:to>
      <xdr:col>8</xdr:col>
      <xdr:colOff>742950</xdr:colOff>
      <xdr:row>5</xdr:row>
      <xdr:rowOff>57150</xdr:rowOff>
    </xdr:to>
    <xdr:sp>
      <xdr:nvSpPr>
        <xdr:cNvPr id="1" name="Line 2"/>
        <xdr:cNvSpPr>
          <a:spLocks/>
        </xdr:cNvSpPr>
      </xdr:nvSpPr>
      <xdr:spPr>
        <a:xfrm>
          <a:off x="4371975" y="80010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57150</xdr:rowOff>
    </xdr:from>
    <xdr:to>
      <xdr:col>8</xdr:col>
      <xdr:colOff>742950</xdr:colOff>
      <xdr:row>9</xdr:row>
      <xdr:rowOff>57150</xdr:rowOff>
    </xdr:to>
    <xdr:sp>
      <xdr:nvSpPr>
        <xdr:cNvPr id="2" name="Line 3"/>
        <xdr:cNvSpPr>
          <a:spLocks/>
        </xdr:cNvSpPr>
      </xdr:nvSpPr>
      <xdr:spPr>
        <a:xfrm>
          <a:off x="4371975" y="129540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57150</xdr:rowOff>
    </xdr:from>
    <xdr:to>
      <xdr:col>8</xdr:col>
      <xdr:colOff>752475</xdr:colOff>
      <xdr:row>13</xdr:row>
      <xdr:rowOff>57150</xdr:rowOff>
    </xdr:to>
    <xdr:sp>
      <xdr:nvSpPr>
        <xdr:cNvPr id="3" name="Line 4"/>
        <xdr:cNvSpPr>
          <a:spLocks/>
        </xdr:cNvSpPr>
      </xdr:nvSpPr>
      <xdr:spPr>
        <a:xfrm>
          <a:off x="4381500" y="179070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17</xdr:row>
      <xdr:rowOff>57150</xdr:rowOff>
    </xdr:from>
    <xdr:to>
      <xdr:col>8</xdr:col>
      <xdr:colOff>762000</xdr:colOff>
      <xdr:row>17</xdr:row>
      <xdr:rowOff>57150</xdr:rowOff>
    </xdr:to>
    <xdr:sp>
      <xdr:nvSpPr>
        <xdr:cNvPr id="4" name="Line 5"/>
        <xdr:cNvSpPr>
          <a:spLocks/>
        </xdr:cNvSpPr>
      </xdr:nvSpPr>
      <xdr:spPr>
        <a:xfrm>
          <a:off x="4391025" y="228600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23</xdr:row>
      <xdr:rowOff>57150</xdr:rowOff>
    </xdr:from>
    <xdr:to>
      <xdr:col>8</xdr:col>
      <xdr:colOff>752475</xdr:colOff>
      <xdr:row>23</xdr:row>
      <xdr:rowOff>57150</xdr:rowOff>
    </xdr:to>
    <xdr:sp>
      <xdr:nvSpPr>
        <xdr:cNvPr id="5" name="Line 2"/>
        <xdr:cNvSpPr>
          <a:spLocks/>
        </xdr:cNvSpPr>
      </xdr:nvSpPr>
      <xdr:spPr>
        <a:xfrm>
          <a:off x="4381500" y="32194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57150</xdr:rowOff>
    </xdr:from>
    <xdr:to>
      <xdr:col>8</xdr:col>
      <xdr:colOff>742950</xdr:colOff>
      <xdr:row>27</xdr:row>
      <xdr:rowOff>57150</xdr:rowOff>
    </xdr:to>
    <xdr:sp>
      <xdr:nvSpPr>
        <xdr:cNvPr id="6" name="Line 3"/>
        <xdr:cNvSpPr>
          <a:spLocks/>
        </xdr:cNvSpPr>
      </xdr:nvSpPr>
      <xdr:spPr>
        <a:xfrm>
          <a:off x="4371975" y="37147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57150</xdr:rowOff>
    </xdr:from>
    <xdr:to>
      <xdr:col>8</xdr:col>
      <xdr:colOff>742950</xdr:colOff>
      <xdr:row>9</xdr:row>
      <xdr:rowOff>57150</xdr:rowOff>
    </xdr:to>
    <xdr:sp>
      <xdr:nvSpPr>
        <xdr:cNvPr id="7" name="Line 2"/>
        <xdr:cNvSpPr>
          <a:spLocks/>
        </xdr:cNvSpPr>
      </xdr:nvSpPr>
      <xdr:spPr>
        <a:xfrm>
          <a:off x="4371975" y="129540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57150</xdr:rowOff>
    </xdr:from>
    <xdr:to>
      <xdr:col>8</xdr:col>
      <xdr:colOff>742950</xdr:colOff>
      <xdr:row>13</xdr:row>
      <xdr:rowOff>57150</xdr:rowOff>
    </xdr:to>
    <xdr:sp>
      <xdr:nvSpPr>
        <xdr:cNvPr id="8" name="Line 3"/>
        <xdr:cNvSpPr>
          <a:spLocks/>
        </xdr:cNvSpPr>
      </xdr:nvSpPr>
      <xdr:spPr>
        <a:xfrm>
          <a:off x="4371975" y="179070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57150</xdr:rowOff>
    </xdr:from>
    <xdr:to>
      <xdr:col>8</xdr:col>
      <xdr:colOff>742950</xdr:colOff>
      <xdr:row>13</xdr:row>
      <xdr:rowOff>57150</xdr:rowOff>
    </xdr:to>
    <xdr:sp>
      <xdr:nvSpPr>
        <xdr:cNvPr id="9" name="Line 2"/>
        <xdr:cNvSpPr>
          <a:spLocks/>
        </xdr:cNvSpPr>
      </xdr:nvSpPr>
      <xdr:spPr>
        <a:xfrm>
          <a:off x="4371975" y="179070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57150</xdr:rowOff>
    </xdr:from>
    <xdr:to>
      <xdr:col>8</xdr:col>
      <xdr:colOff>752475</xdr:colOff>
      <xdr:row>17</xdr:row>
      <xdr:rowOff>57150</xdr:rowOff>
    </xdr:to>
    <xdr:sp>
      <xdr:nvSpPr>
        <xdr:cNvPr id="10" name="Line 4"/>
        <xdr:cNvSpPr>
          <a:spLocks/>
        </xdr:cNvSpPr>
      </xdr:nvSpPr>
      <xdr:spPr>
        <a:xfrm>
          <a:off x="4381500" y="228600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57150</xdr:rowOff>
    </xdr:from>
    <xdr:to>
      <xdr:col>8</xdr:col>
      <xdr:colOff>742950</xdr:colOff>
      <xdr:row>17</xdr:row>
      <xdr:rowOff>57150</xdr:rowOff>
    </xdr:to>
    <xdr:sp>
      <xdr:nvSpPr>
        <xdr:cNvPr id="11" name="Line 3"/>
        <xdr:cNvSpPr>
          <a:spLocks/>
        </xdr:cNvSpPr>
      </xdr:nvSpPr>
      <xdr:spPr>
        <a:xfrm>
          <a:off x="4371975" y="228600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57150</xdr:rowOff>
    </xdr:from>
    <xdr:to>
      <xdr:col>8</xdr:col>
      <xdr:colOff>742950</xdr:colOff>
      <xdr:row>17</xdr:row>
      <xdr:rowOff>57150</xdr:rowOff>
    </xdr:to>
    <xdr:sp>
      <xdr:nvSpPr>
        <xdr:cNvPr id="12" name="Line 2"/>
        <xdr:cNvSpPr>
          <a:spLocks/>
        </xdr:cNvSpPr>
      </xdr:nvSpPr>
      <xdr:spPr>
        <a:xfrm>
          <a:off x="4371975" y="228600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57150</xdr:rowOff>
    </xdr:from>
    <xdr:to>
      <xdr:col>8</xdr:col>
      <xdr:colOff>742950</xdr:colOff>
      <xdr:row>33</xdr:row>
      <xdr:rowOff>57150</xdr:rowOff>
    </xdr:to>
    <xdr:sp>
      <xdr:nvSpPr>
        <xdr:cNvPr id="13" name="Line 3"/>
        <xdr:cNvSpPr>
          <a:spLocks/>
        </xdr:cNvSpPr>
      </xdr:nvSpPr>
      <xdr:spPr>
        <a:xfrm>
          <a:off x="4371975" y="464820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57150</xdr:rowOff>
    </xdr:from>
    <xdr:to>
      <xdr:col>8</xdr:col>
      <xdr:colOff>742950</xdr:colOff>
      <xdr:row>39</xdr:row>
      <xdr:rowOff>57150</xdr:rowOff>
    </xdr:to>
    <xdr:sp>
      <xdr:nvSpPr>
        <xdr:cNvPr id="14" name="Line 3"/>
        <xdr:cNvSpPr>
          <a:spLocks/>
        </xdr:cNvSpPr>
      </xdr:nvSpPr>
      <xdr:spPr>
        <a:xfrm>
          <a:off x="4371975" y="55816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85725</xdr:rowOff>
    </xdr:from>
    <xdr:to>
      <xdr:col>8</xdr:col>
      <xdr:colOff>742950</xdr:colOff>
      <xdr:row>8</xdr:row>
      <xdr:rowOff>85725</xdr:rowOff>
    </xdr:to>
    <xdr:sp>
      <xdr:nvSpPr>
        <xdr:cNvPr id="1" name="Line 2"/>
        <xdr:cNvSpPr>
          <a:spLocks/>
        </xdr:cNvSpPr>
      </xdr:nvSpPr>
      <xdr:spPr>
        <a:xfrm>
          <a:off x="4124325" y="233362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85725</xdr:rowOff>
    </xdr:from>
    <xdr:to>
      <xdr:col>8</xdr:col>
      <xdr:colOff>742950</xdr:colOff>
      <xdr:row>12</xdr:row>
      <xdr:rowOff>85725</xdr:rowOff>
    </xdr:to>
    <xdr:sp>
      <xdr:nvSpPr>
        <xdr:cNvPr id="2" name="Line 3"/>
        <xdr:cNvSpPr>
          <a:spLocks/>
        </xdr:cNvSpPr>
      </xdr:nvSpPr>
      <xdr:spPr>
        <a:xfrm>
          <a:off x="4124325" y="330517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114300</xdr:rowOff>
    </xdr:from>
    <xdr:to>
      <xdr:col>8</xdr:col>
      <xdr:colOff>676275</xdr:colOff>
      <xdr:row>10</xdr:row>
      <xdr:rowOff>114300</xdr:rowOff>
    </xdr:to>
    <xdr:sp>
      <xdr:nvSpPr>
        <xdr:cNvPr id="1" name="Line 3"/>
        <xdr:cNvSpPr>
          <a:spLocks/>
        </xdr:cNvSpPr>
      </xdr:nvSpPr>
      <xdr:spPr>
        <a:xfrm>
          <a:off x="3790950" y="2581275"/>
          <a:ext cx="6762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RowColHeaders="0" tabSelected="1" showOutlineSymbols="0" zoomScalePageLayoutView="0" workbookViewId="0" topLeftCell="A1">
      <selection activeCell="M9" sqref="M9"/>
    </sheetView>
  </sheetViews>
  <sheetFormatPr defaultColWidth="11.421875" defaultRowHeight="12.75"/>
  <cols>
    <col min="1" max="2" width="11.421875" style="7" customWidth="1"/>
    <col min="3" max="3" width="11.7109375" style="7" customWidth="1"/>
    <col min="4" max="6" width="11.421875" style="7" customWidth="1"/>
    <col min="7" max="7" width="9.421875" style="7" customWidth="1"/>
    <col min="8" max="8" width="3.421875" style="7" customWidth="1"/>
    <col min="9" max="9" width="16.28125" style="9" bestFit="1" customWidth="1"/>
    <col min="10" max="10" width="3.00390625" style="9" customWidth="1"/>
    <col min="11" max="11" width="16.140625" style="9" customWidth="1"/>
    <col min="12" max="16384" width="11.421875" style="7" customWidth="1"/>
  </cols>
  <sheetData>
    <row r="1" spans="1:13" ht="12.75">
      <c r="A1" s="31"/>
      <c r="B1" s="31"/>
      <c r="C1" s="31"/>
      <c r="D1" s="31"/>
      <c r="E1" s="31"/>
      <c r="F1" s="31"/>
      <c r="G1" s="31"/>
      <c r="H1" s="31"/>
      <c r="I1" s="32"/>
      <c r="J1" s="32"/>
      <c r="K1" s="32"/>
      <c r="L1" s="31"/>
      <c r="M1" s="31"/>
    </row>
    <row r="2" spans="1:13" ht="25.5">
      <c r="A2" s="31"/>
      <c r="B2" s="227" t="s">
        <v>29</v>
      </c>
      <c r="C2" s="227"/>
      <c r="D2" s="227"/>
      <c r="E2" s="227"/>
      <c r="F2" s="227"/>
      <c r="G2" s="227"/>
      <c r="H2" s="227"/>
      <c r="I2" s="227"/>
      <c r="J2" s="227"/>
      <c r="K2" s="227"/>
      <c r="L2" s="31"/>
      <c r="M2" s="31"/>
    </row>
    <row r="3" spans="1:13" ht="15">
      <c r="A3" s="31"/>
      <c r="B3" s="228" t="s">
        <v>42</v>
      </c>
      <c r="C3" s="228"/>
      <c r="D3" s="228"/>
      <c r="E3" s="228"/>
      <c r="F3" s="228"/>
      <c r="G3" s="228"/>
      <c r="H3" s="228"/>
      <c r="I3" s="228"/>
      <c r="J3" s="228"/>
      <c r="K3" s="228"/>
      <c r="L3" s="31"/>
      <c r="M3" s="31"/>
    </row>
    <row r="4" spans="1:13" ht="15">
      <c r="A4" s="31"/>
      <c r="B4" s="43"/>
      <c r="C4" s="43" t="s">
        <v>30</v>
      </c>
      <c r="D4" s="43"/>
      <c r="E4" s="43"/>
      <c r="F4" s="43"/>
      <c r="G4" s="43"/>
      <c r="H4" s="43"/>
      <c r="I4" s="43"/>
      <c r="J4" s="43"/>
      <c r="K4" s="43"/>
      <c r="L4" s="31"/>
      <c r="M4" s="31"/>
    </row>
    <row r="5" spans="1:13" ht="24.75">
      <c r="A5" s="31"/>
      <c r="B5" s="229" t="s">
        <v>31</v>
      </c>
      <c r="C5" s="229"/>
      <c r="D5" s="229"/>
      <c r="E5" s="229"/>
      <c r="F5" s="229"/>
      <c r="G5" s="229"/>
      <c r="H5" s="229"/>
      <c r="I5" s="229"/>
      <c r="J5" s="229"/>
      <c r="K5" s="229"/>
      <c r="L5" s="31"/>
      <c r="M5" s="31"/>
    </row>
    <row r="6" spans="1:13" ht="24.75">
      <c r="A6" s="31"/>
      <c r="B6" s="44"/>
      <c r="C6" s="44"/>
      <c r="D6" s="44"/>
      <c r="E6" s="44"/>
      <c r="F6" s="44"/>
      <c r="G6" s="44"/>
      <c r="H6" s="44"/>
      <c r="I6" s="44"/>
      <c r="J6" s="44"/>
      <c r="K6" s="44"/>
      <c r="L6" s="31"/>
      <c r="M6" s="31"/>
    </row>
    <row r="7" spans="1:13" s="8" customFormat="1" ht="18" customHeight="1">
      <c r="A7" s="33"/>
      <c r="B7" s="33"/>
      <c r="C7" s="33"/>
      <c r="D7" s="33"/>
      <c r="E7" s="33"/>
      <c r="F7" s="33"/>
      <c r="G7" s="33"/>
      <c r="H7" s="33"/>
      <c r="I7" s="42"/>
      <c r="J7" s="68"/>
      <c r="K7" s="42"/>
      <c r="L7" s="33"/>
      <c r="M7" s="33"/>
    </row>
    <row r="8" spans="1:13" s="8" customFormat="1" ht="12.75">
      <c r="A8" s="33"/>
      <c r="B8" s="33"/>
      <c r="C8" s="33"/>
      <c r="D8" s="33"/>
      <c r="E8" s="33"/>
      <c r="F8" s="33"/>
      <c r="G8" s="33"/>
      <c r="H8" s="33"/>
      <c r="I8" s="68"/>
      <c r="J8" s="68"/>
      <c r="K8" s="68"/>
      <c r="L8" s="33"/>
      <c r="M8" s="33"/>
    </row>
    <row r="9" spans="1:13" s="8" customFormat="1" ht="18" customHeight="1">
      <c r="A9" s="33"/>
      <c r="B9" s="33"/>
      <c r="C9" s="33"/>
      <c r="D9" s="33"/>
      <c r="E9" s="33"/>
      <c r="F9" s="33"/>
      <c r="G9" s="33"/>
      <c r="H9" s="33"/>
      <c r="I9" s="42"/>
      <c r="J9" s="68"/>
      <c r="K9" s="42"/>
      <c r="L9" s="33"/>
      <c r="M9" s="33"/>
    </row>
    <row r="10" spans="1:13" s="8" customFormat="1" ht="12.75">
      <c r="A10" s="33"/>
      <c r="B10" s="33"/>
      <c r="C10" s="33"/>
      <c r="D10" s="33"/>
      <c r="E10" s="33"/>
      <c r="F10" s="33"/>
      <c r="G10" s="33"/>
      <c r="H10" s="33"/>
      <c r="I10" s="68"/>
      <c r="J10" s="68"/>
      <c r="K10" s="68"/>
      <c r="L10" s="33"/>
      <c r="M10" s="33"/>
    </row>
    <row r="11" spans="1:13" s="8" customFormat="1" ht="18" customHeight="1">
      <c r="A11" s="33"/>
      <c r="B11" s="33"/>
      <c r="C11" s="33"/>
      <c r="D11" s="33"/>
      <c r="E11" s="33"/>
      <c r="F11" s="33"/>
      <c r="G11" s="33"/>
      <c r="H11" s="33"/>
      <c r="I11" s="42"/>
      <c r="J11" s="68"/>
      <c r="K11" s="42"/>
      <c r="L11" s="33"/>
      <c r="M11" s="33"/>
    </row>
    <row r="12" spans="1:13" s="8" customFormat="1" ht="12.75">
      <c r="A12" s="33"/>
      <c r="B12" s="33"/>
      <c r="C12" s="33"/>
      <c r="D12" s="33"/>
      <c r="E12" s="33"/>
      <c r="F12" s="33"/>
      <c r="G12" s="33"/>
      <c r="H12" s="33"/>
      <c r="I12" s="68"/>
      <c r="J12" s="68"/>
      <c r="K12" s="68"/>
      <c r="L12" s="33"/>
      <c r="M12" s="33"/>
    </row>
    <row r="13" spans="1:13" s="8" customFormat="1" ht="18" customHeight="1">
      <c r="A13" s="33"/>
      <c r="B13" s="33"/>
      <c r="C13" s="33"/>
      <c r="D13" s="33"/>
      <c r="E13" s="33"/>
      <c r="F13" s="33"/>
      <c r="G13" s="33"/>
      <c r="H13" s="33"/>
      <c r="I13" s="42"/>
      <c r="J13" s="68"/>
      <c r="K13" s="42"/>
      <c r="L13" s="33"/>
      <c r="M13" s="33"/>
    </row>
    <row r="14" spans="1:13" s="8" customFormat="1" ht="12.75">
      <c r="A14" s="33"/>
      <c r="B14" s="33"/>
      <c r="C14" s="33"/>
      <c r="D14" s="33"/>
      <c r="E14" s="33"/>
      <c r="F14" s="33"/>
      <c r="G14" s="33"/>
      <c r="H14" s="33"/>
      <c r="I14" s="68"/>
      <c r="J14" s="68"/>
      <c r="K14" s="68"/>
      <c r="L14" s="33"/>
      <c r="M14" s="33"/>
    </row>
    <row r="15" spans="1:13" s="8" customFormat="1" ht="18" customHeight="1">
      <c r="A15" s="33"/>
      <c r="B15" s="33"/>
      <c r="C15" s="33"/>
      <c r="D15" s="33"/>
      <c r="E15" s="33"/>
      <c r="F15" s="33"/>
      <c r="G15" s="33"/>
      <c r="H15" s="33"/>
      <c r="I15" s="42"/>
      <c r="J15" s="68"/>
      <c r="K15" s="42"/>
      <c r="L15" s="33"/>
      <c r="M15" s="33"/>
    </row>
    <row r="16" spans="1:13" s="8" customFormat="1" ht="12.75">
      <c r="A16" s="33"/>
      <c r="B16" s="33"/>
      <c r="C16" s="33"/>
      <c r="D16" s="33"/>
      <c r="E16" s="33"/>
      <c r="F16" s="33"/>
      <c r="G16" s="33"/>
      <c r="H16" s="33"/>
      <c r="I16" s="68"/>
      <c r="J16" s="68"/>
      <c r="K16" s="68"/>
      <c r="L16" s="33"/>
      <c r="M16" s="33"/>
    </row>
    <row r="17" spans="1:13" s="8" customFormat="1" ht="18" customHeight="1">
      <c r="A17" s="33"/>
      <c r="B17" s="33"/>
      <c r="C17" s="33"/>
      <c r="D17" s="33"/>
      <c r="E17" s="33"/>
      <c r="F17" s="33"/>
      <c r="G17" s="33"/>
      <c r="H17" s="33"/>
      <c r="I17" s="42"/>
      <c r="J17" s="69"/>
      <c r="K17" s="42"/>
      <c r="L17" s="33"/>
      <c r="M17" s="33"/>
    </row>
    <row r="18" spans="1:13" s="8" customFormat="1" ht="12.75">
      <c r="A18" s="33"/>
      <c r="B18" s="33"/>
      <c r="C18" s="33"/>
      <c r="D18" s="33"/>
      <c r="E18" s="33"/>
      <c r="F18" s="33"/>
      <c r="G18" s="33"/>
      <c r="H18" s="33"/>
      <c r="I18" s="34"/>
      <c r="J18" s="34"/>
      <c r="K18" s="34"/>
      <c r="L18" s="33"/>
      <c r="M18" s="33"/>
    </row>
    <row r="19" spans="1:13" s="8" customFormat="1" ht="18" customHeight="1">
      <c r="A19" s="33"/>
      <c r="B19" s="33"/>
      <c r="C19" s="33"/>
      <c r="D19" s="33"/>
      <c r="E19" s="33"/>
      <c r="F19" s="33"/>
      <c r="G19" s="33"/>
      <c r="H19" s="33"/>
      <c r="I19" s="35"/>
      <c r="J19" s="33"/>
      <c r="K19" s="34"/>
      <c r="L19" s="33"/>
      <c r="M19" s="33"/>
    </row>
    <row r="20" spans="1:13" ht="12.75">
      <c r="A20" s="31"/>
      <c r="B20" s="31"/>
      <c r="C20" s="31"/>
      <c r="D20" s="31"/>
      <c r="E20" s="31"/>
      <c r="F20" s="31"/>
      <c r="G20" s="31"/>
      <c r="H20" s="31"/>
      <c r="I20" s="36"/>
      <c r="J20" s="36"/>
      <c r="K20" s="36"/>
      <c r="L20" s="31"/>
      <c r="M20" s="31"/>
    </row>
    <row r="21" spans="1:13" ht="24.75">
      <c r="A21" s="31"/>
      <c r="B21" s="229" t="s">
        <v>41</v>
      </c>
      <c r="C21" s="229"/>
      <c r="D21" s="229"/>
      <c r="E21" s="229"/>
      <c r="F21" s="229"/>
      <c r="G21" s="229"/>
      <c r="H21" s="229"/>
      <c r="I21" s="229"/>
      <c r="J21" s="229"/>
      <c r="K21" s="229"/>
      <c r="L21" s="31"/>
      <c r="M21" s="31"/>
    </row>
    <row r="22" spans="1:13" ht="12.75">
      <c r="A22" s="31"/>
      <c r="B22" s="31"/>
      <c r="C22" s="31"/>
      <c r="D22" s="31"/>
      <c r="E22" s="31"/>
      <c r="F22" s="31"/>
      <c r="G22" s="31"/>
      <c r="H22" s="37"/>
      <c r="I22" s="32"/>
      <c r="J22" s="32"/>
      <c r="K22" s="32"/>
      <c r="L22" s="31"/>
      <c r="M22" s="31"/>
    </row>
    <row r="23" spans="1:13" ht="12.75">
      <c r="A23" s="31"/>
      <c r="B23" s="31"/>
      <c r="C23" s="31"/>
      <c r="D23" s="31"/>
      <c r="E23" s="225"/>
      <c r="F23" s="225"/>
      <c r="G23" s="225"/>
      <c r="H23" s="38"/>
      <c r="I23" s="32"/>
      <c r="J23" s="32"/>
      <c r="K23" s="32"/>
      <c r="L23" s="31"/>
      <c r="M23" s="31"/>
    </row>
    <row r="24" spans="1:13" ht="12.75">
      <c r="A24" s="31"/>
      <c r="B24" s="31"/>
      <c r="C24" s="31"/>
      <c r="D24" s="31"/>
      <c r="E24" s="31"/>
      <c r="F24" s="39"/>
      <c r="G24" s="31"/>
      <c r="H24" s="40"/>
      <c r="I24" s="32"/>
      <c r="J24" s="32"/>
      <c r="K24" s="32"/>
      <c r="L24" s="31"/>
      <c r="M24" s="41"/>
    </row>
    <row r="25" spans="5:7" ht="12.75">
      <c r="E25" s="226"/>
      <c r="F25" s="226"/>
      <c r="G25" s="226"/>
    </row>
  </sheetData>
  <sheetProtection/>
  <mergeCells count="6">
    <mergeCell ref="E23:G23"/>
    <mergeCell ref="E25:G25"/>
    <mergeCell ref="B2:K2"/>
    <mergeCell ref="B3:K3"/>
    <mergeCell ref="B5:K5"/>
    <mergeCell ref="B21:K21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299" t="s">
        <v>18</v>
      </c>
      <c r="B2" s="299"/>
      <c r="C2" s="299"/>
      <c r="D2" s="299"/>
      <c r="E2" s="29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21</v>
      </c>
      <c r="G3" t="s">
        <v>3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N3" t="s">
        <v>3</v>
      </c>
      <c r="O3" t="s">
        <v>5</v>
      </c>
      <c r="P3" t="s">
        <v>6</v>
      </c>
      <c r="Q3" t="s">
        <v>7</v>
      </c>
      <c r="R3" t="s">
        <v>8</v>
      </c>
      <c r="S3" t="s">
        <v>9</v>
      </c>
      <c r="U3" t="s">
        <v>3</v>
      </c>
      <c r="V3" t="s">
        <v>5</v>
      </c>
      <c r="W3" t="s">
        <v>6</v>
      </c>
      <c r="X3" t="s">
        <v>7</v>
      </c>
      <c r="Y3" t="s">
        <v>8</v>
      </c>
      <c r="Z3" t="s">
        <v>9</v>
      </c>
      <c r="AB3" t="s">
        <v>3</v>
      </c>
      <c r="AC3" t="s">
        <v>5</v>
      </c>
      <c r="AD3" t="s">
        <v>6</v>
      </c>
      <c r="AE3" t="s">
        <v>7</v>
      </c>
      <c r="AF3" t="s">
        <v>8</v>
      </c>
      <c r="AG3" t="s">
        <v>9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16</v>
      </c>
    </row>
    <row r="15" spans="7:35" ht="12.75">
      <c r="G15" t="s">
        <v>3</v>
      </c>
      <c r="H15" t="s">
        <v>5</v>
      </c>
      <c r="I15" t="s">
        <v>6</v>
      </c>
      <c r="J15" t="s">
        <v>7</v>
      </c>
      <c r="K15" t="s">
        <v>8</v>
      </c>
      <c r="L15" t="s">
        <v>9</v>
      </c>
      <c r="M15" t="s">
        <v>4</v>
      </c>
      <c r="O15" t="s">
        <v>10</v>
      </c>
      <c r="S15" t="s">
        <v>11</v>
      </c>
      <c r="W15" t="s">
        <v>12</v>
      </c>
      <c r="AA15" t="s">
        <v>13</v>
      </c>
      <c r="AE15" t="s">
        <v>14</v>
      </c>
      <c r="AI15" t="s">
        <v>15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17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299" t="s">
        <v>18</v>
      </c>
      <c r="B2" s="299"/>
      <c r="C2" s="299"/>
      <c r="D2" s="299"/>
      <c r="E2" s="29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21</v>
      </c>
      <c r="G3" t="s">
        <v>3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N3" t="s">
        <v>3</v>
      </c>
      <c r="O3" t="s">
        <v>5</v>
      </c>
      <c r="P3" t="s">
        <v>6</v>
      </c>
      <c r="Q3" t="s">
        <v>7</v>
      </c>
      <c r="R3" t="s">
        <v>8</v>
      </c>
      <c r="S3" t="s">
        <v>9</v>
      </c>
      <c r="U3" t="s">
        <v>3</v>
      </c>
      <c r="V3" t="s">
        <v>5</v>
      </c>
      <c r="W3" t="s">
        <v>6</v>
      </c>
      <c r="X3" t="s">
        <v>7</v>
      </c>
      <c r="Y3" t="s">
        <v>8</v>
      </c>
      <c r="Z3" t="s">
        <v>9</v>
      </c>
      <c r="AB3" t="s">
        <v>3</v>
      </c>
      <c r="AC3" t="s">
        <v>5</v>
      </c>
      <c r="AD3" t="s">
        <v>6</v>
      </c>
      <c r="AE3" t="s">
        <v>7</v>
      </c>
      <c r="AF3" t="s">
        <v>8</v>
      </c>
      <c r="AG3" t="s">
        <v>9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16</v>
      </c>
    </row>
    <row r="15" spans="7:35" ht="12.75">
      <c r="G15" t="s">
        <v>3</v>
      </c>
      <c r="H15" t="s">
        <v>5</v>
      </c>
      <c r="I15" t="s">
        <v>6</v>
      </c>
      <c r="J15" t="s">
        <v>7</v>
      </c>
      <c r="K15" t="s">
        <v>8</v>
      </c>
      <c r="L15" t="s">
        <v>9</v>
      </c>
      <c r="M15" t="s">
        <v>4</v>
      </c>
      <c r="O15" t="s">
        <v>10</v>
      </c>
      <c r="S15" t="s">
        <v>11</v>
      </c>
      <c r="W15" t="s">
        <v>12</v>
      </c>
      <c r="AA15" t="s">
        <v>13</v>
      </c>
      <c r="AE15" t="s">
        <v>14</v>
      </c>
      <c r="AI15" t="s">
        <v>15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17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299" t="s">
        <v>18</v>
      </c>
      <c r="B2" s="299"/>
      <c r="C2" s="299"/>
      <c r="D2" s="299"/>
      <c r="E2" s="29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21</v>
      </c>
      <c r="G3" t="s">
        <v>3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N3" t="s">
        <v>3</v>
      </c>
      <c r="O3" t="s">
        <v>5</v>
      </c>
      <c r="P3" t="s">
        <v>6</v>
      </c>
      <c r="Q3" t="s">
        <v>7</v>
      </c>
      <c r="R3" t="s">
        <v>8</v>
      </c>
      <c r="S3" t="s">
        <v>9</v>
      </c>
      <c r="U3" t="s">
        <v>3</v>
      </c>
      <c r="V3" t="s">
        <v>5</v>
      </c>
      <c r="W3" t="s">
        <v>6</v>
      </c>
      <c r="X3" t="s">
        <v>7</v>
      </c>
      <c r="Y3" t="s">
        <v>8</v>
      </c>
      <c r="Z3" t="s">
        <v>9</v>
      </c>
      <c r="AB3" t="s">
        <v>3</v>
      </c>
      <c r="AC3" t="s">
        <v>5</v>
      </c>
      <c r="AD3" t="s">
        <v>6</v>
      </c>
      <c r="AE3" t="s">
        <v>7</v>
      </c>
      <c r="AF3" t="s">
        <v>8</v>
      </c>
      <c r="AG3" t="s">
        <v>9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16</v>
      </c>
    </row>
    <row r="15" spans="7:35" ht="12.75">
      <c r="G15" t="s">
        <v>3</v>
      </c>
      <c r="H15" t="s">
        <v>5</v>
      </c>
      <c r="I15" t="s">
        <v>6</v>
      </c>
      <c r="J15" t="s">
        <v>7</v>
      </c>
      <c r="K15" t="s">
        <v>8</v>
      </c>
      <c r="L15" t="s">
        <v>9</v>
      </c>
      <c r="M15" t="s">
        <v>4</v>
      </c>
      <c r="O15" t="s">
        <v>10</v>
      </c>
      <c r="S15" t="s">
        <v>11</v>
      </c>
      <c r="W15" t="s">
        <v>12</v>
      </c>
      <c r="AA15" t="s">
        <v>13</v>
      </c>
      <c r="AE15" t="s">
        <v>14</v>
      </c>
      <c r="AI15" t="s">
        <v>15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17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299" t="s">
        <v>18</v>
      </c>
      <c r="B2" s="299"/>
      <c r="C2" s="299"/>
      <c r="D2" s="299"/>
      <c r="E2" s="29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21</v>
      </c>
      <c r="G3" t="s">
        <v>3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N3" t="s">
        <v>3</v>
      </c>
      <c r="O3" t="s">
        <v>5</v>
      </c>
      <c r="P3" t="s">
        <v>6</v>
      </c>
      <c r="Q3" t="s">
        <v>7</v>
      </c>
      <c r="R3" t="s">
        <v>8</v>
      </c>
      <c r="S3" t="s">
        <v>9</v>
      </c>
      <c r="U3" t="s">
        <v>3</v>
      </c>
      <c r="V3" t="s">
        <v>5</v>
      </c>
      <c r="W3" t="s">
        <v>6</v>
      </c>
      <c r="X3" t="s">
        <v>7</v>
      </c>
      <c r="Y3" t="s">
        <v>8</v>
      </c>
      <c r="Z3" t="s">
        <v>9</v>
      </c>
      <c r="AB3" t="s">
        <v>3</v>
      </c>
      <c r="AC3" t="s">
        <v>5</v>
      </c>
      <c r="AD3" t="s">
        <v>6</v>
      </c>
      <c r="AE3" t="s">
        <v>7</v>
      </c>
      <c r="AF3" t="s">
        <v>8</v>
      </c>
      <c r="AG3" t="s">
        <v>9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16</v>
      </c>
    </row>
    <row r="15" spans="7:35" ht="12.75">
      <c r="G15" t="s">
        <v>3</v>
      </c>
      <c r="H15" t="s">
        <v>5</v>
      </c>
      <c r="I15" t="s">
        <v>6</v>
      </c>
      <c r="J15" t="s">
        <v>7</v>
      </c>
      <c r="K15" t="s">
        <v>8</v>
      </c>
      <c r="L15" t="s">
        <v>9</v>
      </c>
      <c r="M15" t="s">
        <v>4</v>
      </c>
      <c r="O15" t="s">
        <v>10</v>
      </c>
      <c r="S15" t="s">
        <v>11</v>
      </c>
      <c r="W15" t="s">
        <v>12</v>
      </c>
      <c r="AA15" t="s">
        <v>13</v>
      </c>
      <c r="AE15" t="s">
        <v>14</v>
      </c>
      <c r="AI15" t="s">
        <v>15</v>
      </c>
    </row>
    <row r="16" spans="6:36" ht="12.75">
      <c r="F16" t="e">
        <f>G2</f>
        <v>#REF!</v>
      </c>
      <c r="G16" t="e">
        <f>G10</f>
        <v>#REF!</v>
      </c>
      <c r="H16" t="e">
        <f aca="true" t="shared" si="28" ref="H16:M16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17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6"/>
  <sheetViews>
    <sheetView showGridLines="0" showRowColHeaders="0" showOutlineSymbols="0" zoomScalePageLayoutView="0" workbookViewId="0" topLeftCell="A1">
      <selection activeCell="R27" sqref="R27"/>
    </sheetView>
  </sheetViews>
  <sheetFormatPr defaultColWidth="11.421875" defaultRowHeight="12.75"/>
  <cols>
    <col min="1" max="1" width="3.7109375" style="4" customWidth="1"/>
    <col min="2" max="2" width="10.421875" style="4" customWidth="1"/>
    <col min="3" max="3" width="8.7109375" style="4" customWidth="1"/>
    <col min="4" max="4" width="8.00390625" style="4" customWidth="1"/>
    <col min="5" max="5" width="22.57421875" style="4" customWidth="1"/>
    <col min="6" max="6" width="3.7109375" style="4" customWidth="1"/>
    <col min="7" max="7" width="2.00390625" style="4" customWidth="1"/>
    <col min="8" max="8" width="6.421875" style="4" customWidth="1"/>
    <col min="9" max="9" width="11.7109375" style="4" customWidth="1"/>
    <col min="10" max="10" width="23.28125" style="4" customWidth="1"/>
    <col min="11" max="11" width="3.7109375" style="4" customWidth="1"/>
    <col min="12" max="12" width="7.7109375" style="4" bestFit="1" customWidth="1"/>
    <col min="13" max="13" width="7.57421875" style="4" bestFit="1" customWidth="1"/>
    <col min="14" max="14" width="1.7109375" style="4" customWidth="1"/>
    <col min="15" max="15" width="4.7109375" style="4" customWidth="1"/>
    <col min="16" max="16384" width="11.421875" style="4" customWidth="1"/>
  </cols>
  <sheetData>
    <row r="1" spans="1:22" s="6" customFormat="1" ht="24.75" customHeight="1">
      <c r="A1" s="179"/>
      <c r="B1" s="231" t="s">
        <v>43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84"/>
      <c r="O1" s="84"/>
      <c r="P1" s="16"/>
      <c r="Q1" s="16"/>
      <c r="R1" s="16"/>
      <c r="S1" s="16"/>
      <c r="T1" s="21"/>
      <c r="U1" s="21"/>
      <c r="V1" s="17"/>
    </row>
    <row r="2" spans="1:22" s="6" customFormat="1" ht="4.5" customHeigh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  <c r="M2" s="76"/>
      <c r="N2" s="84"/>
      <c r="O2" s="71"/>
      <c r="P2" s="16"/>
      <c r="Q2" s="16"/>
      <c r="R2" s="16"/>
      <c r="S2" s="16"/>
      <c r="T2" s="21"/>
      <c r="U2" s="21"/>
      <c r="V2" s="17"/>
    </row>
    <row r="3" spans="1:22" ht="15" customHeight="1">
      <c r="A3" s="73"/>
      <c r="B3" s="230" t="s">
        <v>22</v>
      </c>
      <c r="C3" s="230"/>
      <c r="D3" s="230"/>
      <c r="E3" s="80" t="s">
        <v>24</v>
      </c>
      <c r="F3" s="80"/>
      <c r="G3" s="81"/>
      <c r="H3" s="81"/>
      <c r="I3" s="82"/>
      <c r="J3" s="83" t="s">
        <v>57</v>
      </c>
      <c r="K3" s="83"/>
      <c r="L3" s="83"/>
      <c r="M3" s="83"/>
      <c r="N3" s="84"/>
      <c r="O3" s="73"/>
      <c r="P3" s="18"/>
      <c r="Q3" s="13"/>
      <c r="R3" s="13"/>
      <c r="S3" s="13"/>
      <c r="T3" s="17"/>
      <c r="U3" s="17"/>
      <c r="V3" s="17"/>
    </row>
    <row r="4" spans="1:22" ht="4.5" customHeight="1">
      <c r="A4" s="72"/>
      <c r="B4" s="73"/>
      <c r="C4" s="73"/>
      <c r="D4" s="73"/>
      <c r="E4" s="26"/>
      <c r="F4" s="26"/>
      <c r="G4" s="26"/>
      <c r="H4" s="26"/>
      <c r="I4" s="26"/>
      <c r="J4" s="26"/>
      <c r="K4" s="73"/>
      <c r="L4" s="73"/>
      <c r="M4" s="73"/>
      <c r="N4" s="84"/>
      <c r="O4" s="73"/>
      <c r="P4" s="18"/>
      <c r="Q4" s="13"/>
      <c r="R4" s="13"/>
      <c r="S4" s="13"/>
      <c r="T4" s="17"/>
      <c r="U4" s="17"/>
      <c r="V4" s="17"/>
    </row>
    <row r="5" spans="1:22" ht="9.75" customHeight="1">
      <c r="A5" s="77"/>
      <c r="B5" s="85"/>
      <c r="C5" s="85"/>
      <c r="D5" s="86"/>
      <c r="E5" s="87" t="s">
        <v>49</v>
      </c>
      <c r="F5" s="88">
        <v>3</v>
      </c>
      <c r="G5" s="89"/>
      <c r="H5" s="90"/>
      <c r="I5" s="90"/>
      <c r="J5" s="91"/>
      <c r="K5" s="85"/>
      <c r="L5" s="85"/>
      <c r="M5" s="85"/>
      <c r="N5" s="73"/>
      <c r="O5" s="73"/>
      <c r="P5" s="18"/>
      <c r="Q5" s="13"/>
      <c r="R5" s="13"/>
      <c r="S5" s="13"/>
      <c r="T5" s="17"/>
      <c r="U5" s="17"/>
      <c r="V5" s="17"/>
    </row>
    <row r="6" spans="1:22" ht="9.75" customHeight="1">
      <c r="A6" s="77"/>
      <c r="B6" s="92">
        <v>1</v>
      </c>
      <c r="C6" s="93">
        <v>41041</v>
      </c>
      <c r="D6" s="94">
        <v>0.625</v>
      </c>
      <c r="E6" s="95"/>
      <c r="F6" s="96"/>
      <c r="G6" s="96"/>
      <c r="H6" s="97"/>
      <c r="I6" s="98"/>
      <c r="J6" s="87" t="str">
        <f>IF(AND(E5&lt;&gt;"",E7&lt;&gt;""),IF(OR(F5="",F7="",AND(F5=F7,OR(G5="",G7=""))),"CF1",IF(F5=F7,IF(G5&gt;G7,E5,E7),IF(F5&gt;F7,E5,E7))),"")</f>
        <v>C.T.M. GRAN CANARIA</v>
      </c>
      <c r="K6" s="85"/>
      <c r="L6" s="85"/>
      <c r="M6" s="85"/>
      <c r="N6" s="73"/>
      <c r="O6" s="73"/>
      <c r="P6" s="13"/>
      <c r="Q6" s="13"/>
      <c r="R6" s="13"/>
      <c r="S6" s="13"/>
      <c r="T6" s="17"/>
      <c r="U6" s="17"/>
      <c r="V6" s="17"/>
    </row>
    <row r="7" spans="1:22" ht="9.75" customHeight="1">
      <c r="A7" s="77"/>
      <c r="B7" s="92"/>
      <c r="C7" s="92"/>
      <c r="D7" s="86"/>
      <c r="E7" s="87" t="s">
        <v>50</v>
      </c>
      <c r="F7" s="88">
        <v>0</v>
      </c>
      <c r="G7" s="89"/>
      <c r="H7" s="90"/>
      <c r="I7" s="90"/>
      <c r="J7" s="99"/>
      <c r="K7" s="85"/>
      <c r="L7" s="85"/>
      <c r="M7" s="85"/>
      <c r="N7" s="73"/>
      <c r="O7" s="73"/>
      <c r="P7" s="13"/>
      <c r="Q7" s="13"/>
      <c r="R7" s="13"/>
      <c r="S7" s="13"/>
      <c r="T7" s="17"/>
      <c r="U7" s="17"/>
      <c r="V7" s="17"/>
    </row>
    <row r="8" spans="1:22" ht="9.75" customHeight="1">
      <c r="A8" s="77"/>
      <c r="B8" s="79"/>
      <c r="C8" s="79"/>
      <c r="D8" s="78"/>
      <c r="E8" s="79"/>
      <c r="F8" s="78"/>
      <c r="G8" s="78"/>
      <c r="H8" s="78"/>
      <c r="I8" s="78"/>
      <c r="J8" s="79"/>
      <c r="K8" s="73"/>
      <c r="L8" s="73"/>
      <c r="M8" s="73"/>
      <c r="N8" s="73"/>
      <c r="O8" s="73"/>
      <c r="P8" s="13"/>
      <c r="Q8" s="13"/>
      <c r="R8" s="13"/>
      <c r="S8" s="13"/>
      <c r="T8" s="17"/>
      <c r="U8" s="17"/>
      <c r="V8" s="17"/>
    </row>
    <row r="9" spans="1:22" ht="9.75" customHeight="1">
      <c r="A9" s="77"/>
      <c r="B9" s="92"/>
      <c r="C9" s="92"/>
      <c r="D9" s="86"/>
      <c r="E9" s="87" t="s">
        <v>51</v>
      </c>
      <c r="F9" s="88">
        <v>2</v>
      </c>
      <c r="G9" s="89"/>
      <c r="H9" s="90"/>
      <c r="I9" s="90"/>
      <c r="J9" s="91"/>
      <c r="K9" s="100"/>
      <c r="L9" s="100"/>
      <c r="M9" s="100"/>
      <c r="N9" s="73"/>
      <c r="O9" s="73"/>
      <c r="P9" s="13"/>
      <c r="Q9" s="13"/>
      <c r="R9" s="13"/>
      <c r="S9" s="13"/>
      <c r="T9" s="17"/>
      <c r="U9" s="17"/>
      <c r="V9" s="17"/>
    </row>
    <row r="10" spans="1:22" ht="9.75" customHeight="1">
      <c r="A10" s="77"/>
      <c r="B10" s="92">
        <v>2</v>
      </c>
      <c r="C10" s="93">
        <v>41041</v>
      </c>
      <c r="D10" s="94">
        <v>0.625</v>
      </c>
      <c r="E10" s="95"/>
      <c r="F10" s="96"/>
      <c r="G10" s="96"/>
      <c r="H10" s="97"/>
      <c r="I10" s="98"/>
      <c r="J10" s="87" t="str">
        <f>IF(AND(E9&lt;&gt;"",E11&lt;&gt;""),IF(OR(F9="",F11="",AND(F9=F11,OR(G9="",G11=""))),"CF1",IF(F9=F11,IF(G9&gt;G11,E9,E11),IF(F9&gt;F11,E9,E11))),"")</f>
        <v>C.D. DEDALOS</v>
      </c>
      <c r="K10" s="100"/>
      <c r="L10" s="100"/>
      <c r="M10" s="100"/>
      <c r="N10" s="73"/>
      <c r="O10" s="73"/>
      <c r="P10" s="13"/>
      <c r="Q10" s="13"/>
      <c r="R10" s="13"/>
      <c r="S10" s="13"/>
      <c r="T10" s="17"/>
      <c r="U10" s="17"/>
      <c r="V10" s="17"/>
    </row>
    <row r="11" spans="1:22" ht="9.75" customHeight="1">
      <c r="A11" s="77"/>
      <c r="B11" s="92"/>
      <c r="C11" s="92"/>
      <c r="D11" s="86"/>
      <c r="E11" s="87" t="s">
        <v>52</v>
      </c>
      <c r="F11" s="88">
        <v>3</v>
      </c>
      <c r="G11" s="89"/>
      <c r="H11" s="90"/>
      <c r="I11" s="90"/>
      <c r="J11" s="99"/>
      <c r="K11" s="100"/>
      <c r="L11" s="100"/>
      <c r="M11" s="100"/>
      <c r="N11" s="73"/>
      <c r="O11" s="73"/>
      <c r="P11" s="13"/>
      <c r="Q11" s="13"/>
      <c r="R11" s="13"/>
      <c r="S11" s="13"/>
      <c r="T11" s="17"/>
      <c r="U11" s="17"/>
      <c r="V11" s="17"/>
    </row>
    <row r="12" spans="1:22" ht="9.75" customHeight="1">
      <c r="A12" s="77"/>
      <c r="B12" s="79"/>
      <c r="C12" s="79"/>
      <c r="D12" s="78"/>
      <c r="E12" s="79"/>
      <c r="F12" s="78"/>
      <c r="G12" s="78"/>
      <c r="H12" s="78"/>
      <c r="I12" s="78"/>
      <c r="J12" s="79"/>
      <c r="K12" s="73"/>
      <c r="L12" s="73"/>
      <c r="M12" s="73"/>
      <c r="N12" s="73"/>
      <c r="O12" s="73"/>
      <c r="P12" s="13"/>
      <c r="Q12" s="13"/>
      <c r="R12" s="13"/>
      <c r="S12" s="13"/>
      <c r="T12" s="17"/>
      <c r="U12" s="17"/>
      <c r="V12" s="17"/>
    </row>
    <row r="13" spans="1:22" ht="9.75" customHeight="1">
      <c r="A13" s="77"/>
      <c r="B13" s="92"/>
      <c r="C13" s="92"/>
      <c r="D13" s="86"/>
      <c r="E13" s="87" t="s">
        <v>53</v>
      </c>
      <c r="F13" s="88">
        <v>3</v>
      </c>
      <c r="G13" s="89"/>
      <c r="H13" s="90"/>
      <c r="I13" s="90"/>
      <c r="J13" s="91"/>
      <c r="K13" s="100"/>
      <c r="L13" s="100"/>
      <c r="M13" s="100"/>
      <c r="N13" s="73"/>
      <c r="O13" s="73"/>
      <c r="P13" s="13"/>
      <c r="Q13" s="13"/>
      <c r="R13" s="13"/>
      <c r="S13" s="13"/>
      <c r="T13" s="17"/>
      <c r="U13" s="17"/>
      <c r="V13" s="17"/>
    </row>
    <row r="14" spans="1:22" ht="9.75" customHeight="1">
      <c r="A14" s="77"/>
      <c r="B14" s="92">
        <v>3</v>
      </c>
      <c r="C14" s="93">
        <v>41041</v>
      </c>
      <c r="D14" s="94">
        <v>0.625</v>
      </c>
      <c r="E14" s="95"/>
      <c r="F14" s="96"/>
      <c r="G14" s="96"/>
      <c r="H14" s="97"/>
      <c r="I14" s="98"/>
      <c r="J14" s="87" t="str">
        <f>IF(AND(E13&lt;&gt;"",E15&lt;&gt;""),IF(OR(F13="",F15="",AND(F13=F15,OR(G13="",G15=""))),"CF1",IF(F13=F15,IF(G13&gt;G15,E13,E15),IF(F13&gt;F15,E13,E15))),"")</f>
        <v>C.T.M. ACOROMA</v>
      </c>
      <c r="K14" s="100"/>
      <c r="L14" s="100"/>
      <c r="M14" s="100"/>
      <c r="N14" s="73"/>
      <c r="O14" s="73"/>
      <c r="P14" s="13"/>
      <c r="Q14" s="13"/>
      <c r="R14" s="13"/>
      <c r="S14" s="13"/>
      <c r="T14" s="17"/>
      <c r="U14" s="17"/>
      <c r="V14" s="17"/>
    </row>
    <row r="15" spans="1:22" ht="9.75" customHeight="1">
      <c r="A15" s="77"/>
      <c r="B15" s="92"/>
      <c r="C15" s="92"/>
      <c r="D15" s="86"/>
      <c r="E15" s="87" t="s">
        <v>54</v>
      </c>
      <c r="F15" s="88">
        <v>0</v>
      </c>
      <c r="G15" s="89"/>
      <c r="H15" s="90"/>
      <c r="I15" s="90"/>
      <c r="J15" s="99"/>
      <c r="K15" s="100"/>
      <c r="L15" s="100"/>
      <c r="M15" s="100"/>
      <c r="N15" s="73"/>
      <c r="O15" s="73"/>
      <c r="P15" s="13"/>
      <c r="Q15" s="13"/>
      <c r="R15" s="13"/>
      <c r="S15" s="13"/>
      <c r="T15" s="17"/>
      <c r="U15" s="17"/>
      <c r="V15" s="17"/>
    </row>
    <row r="16" spans="1:22" ht="9.75" customHeight="1">
      <c r="A16" s="77"/>
      <c r="B16" s="79"/>
      <c r="C16" s="79"/>
      <c r="D16" s="78"/>
      <c r="E16" s="79"/>
      <c r="F16" s="78"/>
      <c r="G16" s="78"/>
      <c r="H16" s="78"/>
      <c r="I16" s="78"/>
      <c r="J16" s="79"/>
      <c r="K16" s="73"/>
      <c r="L16" s="73"/>
      <c r="M16" s="73"/>
      <c r="N16" s="73"/>
      <c r="O16" s="73"/>
      <c r="P16" s="13"/>
      <c r="Q16" s="13"/>
      <c r="R16" s="13"/>
      <c r="S16" s="13"/>
      <c r="T16" s="17"/>
      <c r="U16" s="17"/>
      <c r="V16" s="17"/>
    </row>
    <row r="17" spans="1:22" ht="9.75" customHeight="1">
      <c r="A17" s="77"/>
      <c r="B17" s="92"/>
      <c r="C17" s="92"/>
      <c r="D17" s="86"/>
      <c r="E17" s="87" t="s">
        <v>55</v>
      </c>
      <c r="F17" s="88">
        <v>1</v>
      </c>
      <c r="G17" s="89"/>
      <c r="H17" s="90"/>
      <c r="I17" s="90"/>
      <c r="J17" s="91"/>
      <c r="K17" s="100"/>
      <c r="L17" s="100"/>
      <c r="M17" s="100"/>
      <c r="N17" s="73"/>
      <c r="O17" s="73"/>
      <c r="P17" s="13"/>
      <c r="Q17" s="13"/>
      <c r="R17" s="13"/>
      <c r="S17" s="13"/>
      <c r="T17" s="17"/>
      <c r="U17" s="17"/>
      <c r="V17" s="17"/>
    </row>
    <row r="18" spans="1:22" ht="9.75" customHeight="1">
      <c r="A18" s="77"/>
      <c r="B18" s="92">
        <v>4</v>
      </c>
      <c r="C18" s="93">
        <v>41041</v>
      </c>
      <c r="D18" s="94">
        <v>0.625</v>
      </c>
      <c r="E18" s="95"/>
      <c r="F18" s="96"/>
      <c r="G18" s="96"/>
      <c r="H18" s="97"/>
      <c r="I18" s="98"/>
      <c r="J18" s="87" t="str">
        <f>IF(AND(E17&lt;&gt;"",E19&lt;&gt;""),IF(OR(F17="",F19="",AND(F17=F19,OR(G17="",G19=""))),"CF1",IF(F17=F19,IF(G17&gt;G19,E17,E19),IF(F17&gt;F19,E17,E19))),"")</f>
        <v>E.M. TELDE</v>
      </c>
      <c r="K18" s="100"/>
      <c r="L18" s="100"/>
      <c r="M18" s="100"/>
      <c r="N18" s="73"/>
      <c r="O18" s="73"/>
      <c r="P18" s="13"/>
      <c r="Q18" s="13"/>
      <c r="R18" s="13"/>
      <c r="S18" s="13"/>
      <c r="T18" s="17"/>
      <c r="U18" s="17"/>
      <c r="V18" s="17"/>
    </row>
    <row r="19" spans="1:22" ht="9.75" customHeight="1">
      <c r="A19" s="77"/>
      <c r="B19" s="85"/>
      <c r="C19" s="85"/>
      <c r="D19" s="85"/>
      <c r="E19" s="87" t="s">
        <v>56</v>
      </c>
      <c r="F19" s="88">
        <v>3</v>
      </c>
      <c r="G19" s="89"/>
      <c r="H19" s="90"/>
      <c r="I19" s="90"/>
      <c r="J19" s="99"/>
      <c r="K19" s="100"/>
      <c r="L19" s="100"/>
      <c r="M19" s="100"/>
      <c r="N19" s="73"/>
      <c r="O19" s="73"/>
      <c r="P19" s="13"/>
      <c r="Q19" s="13"/>
      <c r="R19" s="13"/>
      <c r="S19" s="13"/>
      <c r="T19" s="17"/>
      <c r="U19" s="17"/>
      <c r="V19" s="17"/>
    </row>
    <row r="20" spans="1:22" ht="9.75" customHeight="1">
      <c r="A20" s="77"/>
      <c r="B20" s="70"/>
      <c r="C20" s="70"/>
      <c r="D20" s="70"/>
      <c r="E20" s="78"/>
      <c r="F20" s="78"/>
      <c r="G20" s="78"/>
      <c r="H20" s="78"/>
      <c r="I20" s="78"/>
      <c r="J20" s="78"/>
      <c r="K20" s="73"/>
      <c r="L20" s="73"/>
      <c r="M20" s="73"/>
      <c r="N20" s="73"/>
      <c r="O20" s="73"/>
      <c r="P20" s="13"/>
      <c r="Q20" s="13"/>
      <c r="R20" s="13"/>
      <c r="S20" s="13"/>
      <c r="T20" s="17"/>
      <c r="U20" s="17"/>
      <c r="V20" s="17"/>
    </row>
    <row r="21" spans="1:22" ht="24.75" customHeight="1">
      <c r="A21" s="180"/>
      <c r="B21" s="232" t="s">
        <v>44</v>
      </c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33"/>
      <c r="O21" s="33"/>
      <c r="P21" s="13"/>
      <c r="Q21" s="13"/>
      <c r="R21" s="13"/>
      <c r="S21" s="13"/>
      <c r="T21" s="17"/>
      <c r="U21" s="17"/>
      <c r="V21" s="17"/>
    </row>
    <row r="22" spans="1:22" ht="9.75" customHeight="1">
      <c r="A22" s="35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13"/>
      <c r="Q22" s="13"/>
      <c r="R22" s="13"/>
      <c r="S22" s="13"/>
      <c r="T22" s="17"/>
      <c r="U22" s="17"/>
      <c r="V22" s="17"/>
    </row>
    <row r="23" spans="1:22" ht="9.75" customHeight="1">
      <c r="A23" s="33"/>
      <c r="B23" s="101"/>
      <c r="C23" s="101"/>
      <c r="D23" s="102"/>
      <c r="E23" s="103" t="s">
        <v>50</v>
      </c>
      <c r="F23" s="104">
        <v>3</v>
      </c>
      <c r="G23" s="105"/>
      <c r="H23" s="106"/>
      <c r="I23" s="106"/>
      <c r="J23" s="107"/>
      <c r="K23" s="108"/>
      <c r="L23" s="108"/>
      <c r="M23" s="108"/>
      <c r="N23" s="33"/>
      <c r="O23" s="33"/>
      <c r="P23" s="13"/>
      <c r="Q23" s="13"/>
      <c r="R23" s="13"/>
      <c r="S23" s="13"/>
      <c r="T23" s="17"/>
      <c r="U23" s="17"/>
      <c r="V23" s="17"/>
    </row>
    <row r="24" spans="1:22" ht="9.75" customHeight="1">
      <c r="A24" s="33"/>
      <c r="B24" s="109">
        <v>3</v>
      </c>
      <c r="C24" s="110">
        <v>41041</v>
      </c>
      <c r="D24" s="111">
        <v>0.7083333333333334</v>
      </c>
      <c r="E24" s="112"/>
      <c r="F24" s="113"/>
      <c r="G24" s="113"/>
      <c r="H24" s="114"/>
      <c r="I24" s="115"/>
      <c r="J24" s="103" t="str">
        <f>IF(AND(E23&lt;&gt;"",E25&lt;&gt;""),IF(OR(F23="",F25="",AND(F23=F25,OR(G23="",G25=""))),"CF1",IF(F23=F25,IF(G23&gt;G25,E23,E25),IF(F23&gt;F25,E23,E25))),"")</f>
        <v>T.M. HERMIGUA</v>
      </c>
      <c r="K24" s="108"/>
      <c r="L24" s="108"/>
      <c r="M24" s="108"/>
      <c r="N24" s="33"/>
      <c r="O24" s="33"/>
      <c r="P24" s="13"/>
      <c r="Q24" s="13"/>
      <c r="R24" s="13"/>
      <c r="S24" s="13"/>
      <c r="T24" s="17"/>
      <c r="U24" s="17"/>
      <c r="V24" s="17"/>
    </row>
    <row r="25" spans="1:22" ht="9.75" customHeight="1">
      <c r="A25" s="33"/>
      <c r="B25" s="109"/>
      <c r="C25" s="109"/>
      <c r="D25" s="102"/>
      <c r="E25" s="103" t="s">
        <v>51</v>
      </c>
      <c r="F25" s="104">
        <v>1</v>
      </c>
      <c r="G25" s="105"/>
      <c r="H25" s="106"/>
      <c r="I25" s="106"/>
      <c r="J25" s="116"/>
      <c r="K25" s="108"/>
      <c r="L25" s="108"/>
      <c r="M25" s="108"/>
      <c r="N25" s="33"/>
      <c r="O25" s="33"/>
      <c r="P25" s="13"/>
      <c r="Q25" s="13"/>
      <c r="R25" s="19"/>
      <c r="S25" s="19"/>
      <c r="T25" s="17"/>
      <c r="U25" s="17"/>
      <c r="V25" s="17"/>
    </row>
    <row r="26" spans="1:22" ht="9.75" customHeight="1">
      <c r="A26" s="33"/>
      <c r="B26" s="79"/>
      <c r="C26" s="79"/>
      <c r="D26" s="78"/>
      <c r="E26" s="79"/>
      <c r="F26" s="78"/>
      <c r="G26" s="78"/>
      <c r="H26" s="78"/>
      <c r="I26" s="78"/>
      <c r="J26" s="79"/>
      <c r="K26" s="33"/>
      <c r="L26" s="33"/>
      <c r="M26" s="33"/>
      <c r="N26" s="33"/>
      <c r="O26" s="33"/>
      <c r="P26" s="13"/>
      <c r="Q26" s="13"/>
      <c r="R26" s="19"/>
      <c r="S26" s="20">
        <f>TIME(R25,S25,0)</f>
        <v>0</v>
      </c>
      <c r="T26" s="17"/>
      <c r="U26" s="17"/>
      <c r="V26" s="17"/>
    </row>
    <row r="27" spans="1:22" ht="9.75" customHeight="1">
      <c r="A27" s="33"/>
      <c r="B27" s="109"/>
      <c r="C27" s="109"/>
      <c r="D27" s="102"/>
      <c r="E27" s="103" t="s">
        <v>54</v>
      </c>
      <c r="F27" s="104">
        <v>1</v>
      </c>
      <c r="G27" s="105"/>
      <c r="H27" s="106"/>
      <c r="I27" s="106"/>
      <c r="J27" s="107"/>
      <c r="K27" s="108"/>
      <c r="L27" s="108"/>
      <c r="M27" s="108"/>
      <c r="N27" s="33"/>
      <c r="O27" s="33"/>
      <c r="P27" s="13"/>
      <c r="Q27" s="13"/>
      <c r="R27" s="13"/>
      <c r="S27" s="13"/>
      <c r="T27" s="17"/>
      <c r="U27" s="17"/>
      <c r="V27" s="17"/>
    </row>
    <row r="28" spans="1:22" ht="9.75" customHeight="1">
      <c r="A28" s="33"/>
      <c r="B28" s="109">
        <v>4</v>
      </c>
      <c r="C28" s="110">
        <v>41041</v>
      </c>
      <c r="D28" s="111">
        <v>0.7083333333333334</v>
      </c>
      <c r="E28" s="112"/>
      <c r="F28" s="113"/>
      <c r="G28" s="113"/>
      <c r="H28" s="114"/>
      <c r="I28" s="115"/>
      <c r="J28" s="103" t="str">
        <f>IF(AND(E27&lt;&gt;"",E29&lt;&gt;""),IF(OR(F27="",F29="",AND(F27=F29,OR(G27="",G29=""))),"CF1",IF(F27=F29,IF(G27&gt;G29,E27,E29),IF(F27&gt;F29,E27,E29))),"")</f>
        <v>C.T.M. ADELANTADOS</v>
      </c>
      <c r="K28" s="108"/>
      <c r="L28" s="108"/>
      <c r="M28" s="108"/>
      <c r="N28" s="33"/>
      <c r="O28" s="33"/>
      <c r="P28" s="13"/>
      <c r="Q28" s="13"/>
      <c r="R28" s="13"/>
      <c r="S28" s="13"/>
      <c r="T28" s="17"/>
      <c r="U28" s="17"/>
      <c r="V28" s="17"/>
    </row>
    <row r="29" spans="1:22" ht="9.75" customHeight="1">
      <c r="A29" s="33"/>
      <c r="B29" s="109"/>
      <c r="C29" s="109"/>
      <c r="D29" s="102"/>
      <c r="E29" s="103" t="s">
        <v>55</v>
      </c>
      <c r="F29" s="104">
        <v>3</v>
      </c>
      <c r="G29" s="105"/>
      <c r="H29" s="106"/>
      <c r="I29" s="106"/>
      <c r="J29" s="116"/>
      <c r="K29" s="108"/>
      <c r="L29" s="108"/>
      <c r="M29" s="108"/>
      <c r="N29" s="33"/>
      <c r="O29" s="33"/>
      <c r="P29" s="13"/>
      <c r="Q29" s="13"/>
      <c r="R29" s="13"/>
      <c r="S29" s="13"/>
      <c r="T29" s="17"/>
      <c r="U29" s="17"/>
      <c r="V29" s="17"/>
    </row>
    <row r="30" spans="1:22" ht="9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13"/>
      <c r="Q30" s="13"/>
      <c r="R30" s="13"/>
      <c r="S30" s="13"/>
      <c r="T30" s="17"/>
      <c r="U30" s="17"/>
      <c r="V30" s="17"/>
    </row>
    <row r="31" spans="1:22" ht="24.75" customHeight="1">
      <c r="A31" s="180"/>
      <c r="B31" s="232" t="s">
        <v>45</v>
      </c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33"/>
      <c r="O31" s="33"/>
      <c r="P31" s="13"/>
      <c r="Q31" s="13"/>
      <c r="R31" s="13"/>
      <c r="S31" s="13"/>
      <c r="T31" s="17"/>
      <c r="U31" s="17"/>
      <c r="V31" s="17"/>
    </row>
    <row r="32" spans="1:22" ht="9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13"/>
      <c r="Q32" s="13"/>
      <c r="R32" s="13"/>
      <c r="S32" s="13"/>
      <c r="T32" s="17"/>
      <c r="U32" s="17"/>
      <c r="V32" s="17"/>
    </row>
    <row r="33" spans="1:22" ht="9.75" customHeight="1">
      <c r="A33" s="33"/>
      <c r="B33" s="117"/>
      <c r="C33" s="117"/>
      <c r="D33" s="118"/>
      <c r="E33" s="119" t="s">
        <v>50</v>
      </c>
      <c r="F33" s="120">
        <v>1</v>
      </c>
      <c r="G33" s="121"/>
      <c r="H33" s="122"/>
      <c r="I33" s="122"/>
      <c r="J33" s="123"/>
      <c r="K33" s="124"/>
      <c r="L33" s="124"/>
      <c r="M33" s="124"/>
      <c r="N33" s="33"/>
      <c r="O33" s="33"/>
      <c r="P33" s="13"/>
      <c r="Q33" s="13"/>
      <c r="R33" s="13"/>
      <c r="S33" s="13"/>
      <c r="T33" s="17"/>
      <c r="U33" s="17"/>
      <c r="V33" s="17"/>
    </row>
    <row r="34" spans="1:22" ht="9.75" customHeight="1">
      <c r="A34" s="33"/>
      <c r="B34" s="125">
        <v>2</v>
      </c>
      <c r="C34" s="126">
        <v>41041</v>
      </c>
      <c r="D34" s="127">
        <v>0.7916666666666666</v>
      </c>
      <c r="E34" s="128"/>
      <c r="F34" s="129"/>
      <c r="G34" s="129"/>
      <c r="H34" s="130"/>
      <c r="I34" s="131"/>
      <c r="J34" s="119" t="str">
        <f>IF(AND(E33&lt;&gt;"",E35&lt;&gt;""),IF(OR(F33="",F35="",AND(F33=F35,OR(G33="",G35=""))),"CF1",IF(F33=F35,IF(G33&gt;G35,E33,E35),IF(F33&gt;F35,E33,E35))),"")</f>
        <v>C.T.M. ADELANTADOS</v>
      </c>
      <c r="K34" s="124"/>
      <c r="L34" s="124"/>
      <c r="M34" s="124"/>
      <c r="N34" s="33"/>
      <c r="O34" s="33"/>
      <c r="P34" s="13"/>
      <c r="Q34" s="13"/>
      <c r="R34" s="13"/>
      <c r="S34" s="13"/>
      <c r="T34" s="17"/>
      <c r="U34" s="17"/>
      <c r="V34" s="17"/>
    </row>
    <row r="35" spans="1:22" ht="9.75" customHeight="1">
      <c r="A35" s="33"/>
      <c r="B35" s="125"/>
      <c r="C35" s="125"/>
      <c r="D35" s="118"/>
      <c r="E35" s="119" t="s">
        <v>55</v>
      </c>
      <c r="F35" s="120">
        <v>3</v>
      </c>
      <c r="G35" s="121"/>
      <c r="H35" s="122"/>
      <c r="I35" s="122"/>
      <c r="J35" s="132"/>
      <c r="K35" s="124"/>
      <c r="L35" s="124"/>
      <c r="M35" s="124"/>
      <c r="N35" s="33"/>
      <c r="O35" s="33"/>
      <c r="P35" s="13"/>
      <c r="Q35" s="13"/>
      <c r="R35" s="13"/>
      <c r="S35" s="13"/>
      <c r="T35" s="17"/>
      <c r="U35" s="17"/>
      <c r="V35" s="17"/>
    </row>
    <row r="36" spans="1:22" ht="9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13"/>
      <c r="Q36" s="13"/>
      <c r="R36" s="13"/>
      <c r="S36" s="13"/>
      <c r="T36" s="17"/>
      <c r="U36" s="17"/>
      <c r="V36" s="17"/>
    </row>
    <row r="37" spans="1:22" ht="24.75" customHeight="1">
      <c r="A37" s="180"/>
      <c r="B37" s="232" t="s">
        <v>46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33"/>
      <c r="O37" s="33"/>
      <c r="P37" s="13"/>
      <c r="Q37" s="13"/>
      <c r="R37" s="13"/>
      <c r="S37" s="13"/>
      <c r="T37" s="17"/>
      <c r="U37" s="17"/>
      <c r="V37" s="17"/>
    </row>
    <row r="38" spans="1:22" ht="9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13"/>
      <c r="Q38" s="13"/>
      <c r="R38" s="13"/>
      <c r="S38" s="13"/>
      <c r="T38" s="17"/>
      <c r="U38" s="17"/>
      <c r="V38" s="17"/>
    </row>
    <row r="39" spans="1:22" ht="9.75" customHeight="1">
      <c r="A39" s="33"/>
      <c r="B39" s="133"/>
      <c r="C39" s="133"/>
      <c r="D39" s="134"/>
      <c r="E39" s="135" t="s">
        <v>51</v>
      </c>
      <c r="F39" s="136">
        <v>3</v>
      </c>
      <c r="G39" s="137"/>
      <c r="H39" s="138"/>
      <c r="I39" s="138"/>
      <c r="J39" s="139"/>
      <c r="K39" s="140"/>
      <c r="L39" s="140"/>
      <c r="M39" s="140"/>
      <c r="N39" s="33"/>
      <c r="O39" s="33"/>
      <c r="P39" s="13"/>
      <c r="Q39" s="13"/>
      <c r="R39" s="13"/>
      <c r="S39" s="13"/>
      <c r="T39" s="17"/>
      <c r="U39" s="17"/>
      <c r="V39" s="17"/>
    </row>
    <row r="40" spans="1:22" ht="9.75" customHeight="1">
      <c r="A40" s="33"/>
      <c r="B40" s="141">
        <v>3</v>
      </c>
      <c r="C40" s="142">
        <v>41041</v>
      </c>
      <c r="D40" s="143">
        <v>0.7916666666666666</v>
      </c>
      <c r="E40" s="144"/>
      <c r="F40" s="145"/>
      <c r="G40" s="145"/>
      <c r="H40" s="146"/>
      <c r="I40" s="147"/>
      <c r="J40" s="135" t="str">
        <f>IF(AND(E39&lt;&gt;"",E41&lt;&gt;""),IF(OR(F39="",F41="",AND(F39=F41,OR(G39="",G41=""))),"CF1",IF(F39=F41,IF(G39&gt;G41,E39,E41),IF(F39&gt;F41,E39,E41))),"")</f>
        <v>C.D. YACAL</v>
      </c>
      <c r="K40" s="140"/>
      <c r="L40" s="140"/>
      <c r="M40" s="140"/>
      <c r="N40" s="33"/>
      <c r="O40" s="33"/>
      <c r="P40" s="13"/>
      <c r="Q40" s="13"/>
      <c r="R40" s="13"/>
      <c r="S40" s="13"/>
      <c r="T40" s="17"/>
      <c r="U40" s="17"/>
      <c r="V40" s="17"/>
    </row>
    <row r="41" spans="1:22" ht="9.75" customHeight="1">
      <c r="A41" s="33"/>
      <c r="B41" s="141"/>
      <c r="C41" s="141"/>
      <c r="D41" s="134"/>
      <c r="E41" s="135" t="s">
        <v>54</v>
      </c>
      <c r="F41" s="136">
        <v>1</v>
      </c>
      <c r="G41" s="137"/>
      <c r="H41" s="138"/>
      <c r="I41" s="138"/>
      <c r="J41" s="148"/>
      <c r="K41" s="140"/>
      <c r="L41" s="140"/>
      <c r="M41" s="140"/>
      <c r="N41" s="33"/>
      <c r="O41" s="33"/>
      <c r="P41" s="13"/>
      <c r="Q41" s="13"/>
      <c r="R41" s="13"/>
      <c r="S41" s="13"/>
      <c r="T41" s="17"/>
      <c r="U41" s="17"/>
      <c r="V41" s="17"/>
    </row>
    <row r="42" spans="1:19" ht="9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5"/>
      <c r="Q42" s="5"/>
      <c r="R42" s="5"/>
      <c r="S42" s="5"/>
    </row>
    <row r="43" spans="1:19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1:19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1:19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1:19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1:19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1:19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1:19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1:19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1:19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1:19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1:19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1:19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1:19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19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1:19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1:19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1:19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1:19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9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1:19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1:19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1:19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1:19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1:19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1:19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1:19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1:19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1:19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1:19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1:19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1:19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1:19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1:19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1:19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1:19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1:19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1:19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1:19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1:19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1:19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1:19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1:19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1:19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1:19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1:19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1:19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1:19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1:19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1:19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1:19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1:19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1:19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1:19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1:19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1:19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1:19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1:19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1:19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1:19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1:19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1:19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1:19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1:19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1:19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1:19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1:19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1:19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1:19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1:19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1:19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1:19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1:19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1:19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19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1:19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1:19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1:19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1:19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1:19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1:19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1:19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1:19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1:19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1:19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1:19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1:19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1:19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1:19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1:19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1:19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1:19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1:19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1:19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spans="1:19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 spans="1:19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1:19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1:19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 spans="1:19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 spans="1:19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spans="1:19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 spans="1:19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spans="1:19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 spans="1:19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 spans="1:19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</row>
    <row r="306" spans="1:19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 spans="1:19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1:19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</row>
    <row r="309" spans="1:19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1:19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1:19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1:19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 spans="1:19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</row>
    <row r="314" spans="1:19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</row>
    <row r="315" spans="1:19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</row>
    <row r="316" spans="1:19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1:19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 spans="1:19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</row>
    <row r="319" spans="1:19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</row>
    <row r="320" spans="1:19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</row>
    <row r="321" spans="1:19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</row>
    <row r="322" spans="1:19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1:19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1:19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1:19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</row>
    <row r="326" spans="1:19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 spans="1:19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 spans="1:19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 spans="1:19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</row>
    <row r="330" spans="1:19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 spans="1:19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 spans="1:19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 spans="1:19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1:19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1:19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1:19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</row>
    <row r="337" spans="1:19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 spans="1:19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</row>
    <row r="339" spans="1:19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 spans="1:19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</row>
    <row r="341" spans="1:19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1:19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</row>
    <row r="343" spans="1:19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</row>
    <row r="344" spans="1:19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1:19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1:19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1:19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</row>
    <row r="348" spans="1:19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</row>
    <row r="349" spans="1:19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</row>
    <row r="350" spans="1:19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</row>
    <row r="351" spans="1:19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</row>
    <row r="352" spans="1:19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</row>
    <row r="353" spans="1:19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</row>
    <row r="354" spans="1:19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1:19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1:19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1:19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</row>
    <row r="358" spans="1:19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</row>
    <row r="359" spans="1:19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</row>
    <row r="360" spans="1:19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</row>
    <row r="361" spans="1:19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</row>
    <row r="362" spans="1:19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</row>
    <row r="363" spans="1:19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1:19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1:19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</row>
    <row r="366" spans="1:19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</row>
    <row r="367" spans="1:19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</row>
    <row r="368" spans="1:19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1:19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</row>
    <row r="370" spans="1:19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</row>
    <row r="371" spans="1:19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 spans="1:19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1:19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1:19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1:19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1:19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1:19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1:19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</row>
    <row r="379" spans="1:19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</row>
    <row r="380" spans="1:19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</row>
    <row r="381" spans="1:19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</row>
    <row r="382" spans="1:19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</row>
    <row r="383" spans="1:19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</row>
    <row r="384" spans="1:19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</row>
    <row r="385" spans="1:19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</row>
    <row r="386" spans="1:19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</row>
    <row r="387" spans="1:19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</row>
    <row r="388" spans="1:19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</row>
    <row r="389" spans="1:19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1:19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1:19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</row>
    <row r="392" spans="1:19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</row>
    <row r="393" spans="1:19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</row>
    <row r="394" spans="1:19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</row>
    <row r="395" spans="1:19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</row>
    <row r="396" spans="1:19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</row>
    <row r="397" spans="1:19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</row>
    <row r="398" spans="1:19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</row>
    <row r="399" spans="1:19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</row>
    <row r="400" spans="1:19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</row>
    <row r="401" spans="1:19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</row>
    <row r="402" spans="1:19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</row>
    <row r="403" spans="1:19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</row>
    <row r="404" spans="1:19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</row>
    <row r="405" spans="1:19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</row>
    <row r="406" spans="1:19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</row>
    <row r="407" spans="1:19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</row>
    <row r="408" spans="1:19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</row>
    <row r="409" spans="1:19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</row>
    <row r="410" spans="1:19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</row>
    <row r="411" spans="1:19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</row>
    <row r="412" spans="1:19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</row>
    <row r="413" spans="1:19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</row>
    <row r="414" spans="1:19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</row>
    <row r="415" spans="1:19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</row>
    <row r="416" spans="1:19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</row>
    <row r="417" spans="1:19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</row>
    <row r="418" spans="1:19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</row>
    <row r="419" spans="1:19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</row>
    <row r="420" spans="1:19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</row>
    <row r="421" spans="1:19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</row>
    <row r="422" spans="1:19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1:19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</row>
    <row r="424" spans="1:19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1:19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</row>
    <row r="426" spans="1:19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</row>
    <row r="427" spans="1:19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</row>
    <row r="428" spans="1:19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</row>
    <row r="429" spans="1:19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</row>
    <row r="430" spans="1:19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</row>
    <row r="431" spans="1:19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</row>
    <row r="432" spans="1:19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</row>
    <row r="433" spans="1:19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</row>
    <row r="434" spans="1:19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</row>
    <row r="435" spans="1:19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</row>
    <row r="436" spans="1:19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</row>
    <row r="437" spans="1:19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</row>
    <row r="438" spans="1:19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</row>
    <row r="439" spans="1:19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</row>
    <row r="440" spans="1:19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</row>
    <row r="441" spans="1:19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</row>
    <row r="442" spans="1:19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</row>
    <row r="443" spans="1:19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</row>
    <row r="444" spans="1:19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</row>
    <row r="445" spans="1:19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</row>
    <row r="446" spans="1:19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</row>
    <row r="447" spans="1:19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</row>
    <row r="448" spans="1:19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</row>
    <row r="449" spans="1:19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</row>
    <row r="450" spans="1:19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</row>
    <row r="451" spans="1:19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</row>
    <row r="452" spans="1:19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</row>
    <row r="453" spans="1:19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</row>
    <row r="454" spans="1:19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</row>
    <row r="455" spans="1:19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</row>
    <row r="456" spans="1:19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</row>
    <row r="457" spans="1:19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</row>
    <row r="458" spans="1:19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</row>
    <row r="459" spans="1:19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</row>
    <row r="460" spans="1:19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</row>
    <row r="461" spans="1:19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</row>
    <row r="462" spans="1:19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</row>
    <row r="463" spans="1:19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</row>
    <row r="464" spans="1:19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</row>
    <row r="465" spans="1:19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</row>
    <row r="466" spans="1:19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</row>
    <row r="467" spans="1:19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</row>
    <row r="468" spans="1:19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</row>
    <row r="469" spans="1:19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</row>
    <row r="470" spans="1:19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</row>
    <row r="471" spans="1:19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</row>
    <row r="472" spans="1:19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</row>
    <row r="473" spans="1:19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</row>
    <row r="474" spans="1:19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</row>
    <row r="475" spans="1:19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</row>
    <row r="476" spans="1:19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</row>
    <row r="477" spans="1:19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N477" s="5"/>
      <c r="O477" s="5"/>
      <c r="P477" s="5"/>
      <c r="Q477" s="5"/>
      <c r="R477" s="5"/>
      <c r="S477" s="5"/>
    </row>
    <row r="478" spans="1:19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P478" s="5"/>
      <c r="Q478" s="5"/>
      <c r="R478" s="5"/>
      <c r="S478" s="5"/>
    </row>
    <row r="479" spans="1:19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P479" s="5"/>
      <c r="Q479" s="5"/>
      <c r="R479" s="5"/>
      <c r="S479" s="5"/>
    </row>
    <row r="480" spans="1:19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P480" s="5"/>
      <c r="Q480" s="5"/>
      <c r="R480" s="5"/>
      <c r="S480" s="5"/>
    </row>
    <row r="481" spans="1:19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P481" s="5"/>
      <c r="Q481" s="5"/>
      <c r="R481" s="5"/>
      <c r="S481" s="5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</sheetData>
  <sheetProtection/>
  <mergeCells count="5">
    <mergeCell ref="B3:D3"/>
    <mergeCell ref="B1:M1"/>
    <mergeCell ref="B21:M21"/>
    <mergeCell ref="B31:M31"/>
    <mergeCell ref="B37:M37"/>
  </mergeCells>
  <conditionalFormatting sqref="G23 G25 G35 G5 G7">
    <cfRule type="expression" priority="81" dxfId="86" stopIfTrue="1">
      <formula>IF(AND($F$5=$F$7,$F$5&lt;&gt;"",$F$7&lt;&gt;""),1,0)</formula>
    </cfRule>
  </conditionalFormatting>
  <conditionalFormatting sqref="G27 G29 G9 G11">
    <cfRule type="expression" priority="82" dxfId="86" stopIfTrue="1">
      <formula>IF(AND($F$9=$F$11,$F$9&lt;&gt;"",$F$11&lt;&gt;""),1,0)</formula>
    </cfRule>
  </conditionalFormatting>
  <conditionalFormatting sqref="G13 G15">
    <cfRule type="expression" priority="83" dxfId="86" stopIfTrue="1">
      <formula>IF(AND($F$13=$F$15,$F$13&lt;&gt;"",$F$15&lt;&gt;""),1,0)</formula>
    </cfRule>
  </conditionalFormatting>
  <conditionalFormatting sqref="G17 G19">
    <cfRule type="expression" priority="84" dxfId="86" stopIfTrue="1">
      <formula>IF(AND($F$17=$F$19,$F$17&lt;&gt;"",$F$19&lt;&gt;""),1,0)</formula>
    </cfRule>
  </conditionalFormatting>
  <conditionalFormatting sqref="B24:E24 A6:E6 C10:D10 C14:D14 C18:D18 C28:D28">
    <cfRule type="expression" priority="85" dxfId="1" stopIfTrue="1">
      <formula>IF(OR($E$6="en juego",$E$6="hoy!"),1,0)</formula>
    </cfRule>
  </conditionalFormatting>
  <conditionalFormatting sqref="B28 D28:E28 A10:B10 D10:E10 D14 D18">
    <cfRule type="expression" priority="86" dxfId="1" stopIfTrue="1">
      <formula>IF(OR($E$10="en juego",$E$10="hoy!"),1,0)</formula>
    </cfRule>
  </conditionalFormatting>
  <conditionalFormatting sqref="A14:C14 E14 C18">
    <cfRule type="expression" priority="87" dxfId="1" stopIfTrue="1">
      <formula>IF(OR($E$14="en juego",$E$14="hoy!"),1,0)</formula>
    </cfRule>
  </conditionalFormatting>
  <conditionalFormatting sqref="A18:B18 E18">
    <cfRule type="expression" priority="88" dxfId="1" stopIfTrue="1">
      <formula>IF(OR($E$18="en juego",$E$18="hoy!"),1,0)</formula>
    </cfRule>
  </conditionalFormatting>
  <conditionalFormatting sqref="G33">
    <cfRule type="expression" priority="62" dxfId="86" stopIfTrue="1">
      <formula>IF(AND($F$5=$F$7,$F$5&lt;&gt;"",$F$7&lt;&gt;""),1,0)</formula>
    </cfRule>
  </conditionalFormatting>
  <conditionalFormatting sqref="B34:E34">
    <cfRule type="expression" priority="61" dxfId="1" stopIfTrue="1">
      <formula>IF(OR($E$6="en juego",$E$6="hoy!"),1,0)</formula>
    </cfRule>
  </conditionalFormatting>
  <conditionalFormatting sqref="G41">
    <cfRule type="expression" priority="60" dxfId="86" stopIfTrue="1">
      <formula>IF(AND($F$5=$F$7,$F$5&lt;&gt;"",$F$7&lt;&gt;""),1,0)</formula>
    </cfRule>
  </conditionalFormatting>
  <conditionalFormatting sqref="G39">
    <cfRule type="expression" priority="59" dxfId="86" stopIfTrue="1">
      <formula>IF(AND($F$5=$F$7,$F$5&lt;&gt;"",$F$7&lt;&gt;""),1,0)</formula>
    </cfRule>
  </conditionalFormatting>
  <conditionalFormatting sqref="B40:E40">
    <cfRule type="expression" priority="58" dxfId="1" stopIfTrue="1">
      <formula>IF(OR($E$6="en juego",$E$6="hoy!"),1,0)</formula>
    </cfRule>
  </conditionalFormatting>
  <conditionalFormatting sqref="G9 G11">
    <cfRule type="expression" priority="57" dxfId="86" stopIfTrue="1">
      <formula>IF(AND($F$5=$F$7,$F$5&lt;&gt;"",$F$7&lt;&gt;""),1,0)</formula>
    </cfRule>
  </conditionalFormatting>
  <conditionalFormatting sqref="E10">
    <cfRule type="expression" priority="56" dxfId="1" stopIfTrue="1">
      <formula>IF(OR($E$6="en juego",$E$6="hoy!"),1,0)</formula>
    </cfRule>
  </conditionalFormatting>
  <conditionalFormatting sqref="G13 G15">
    <cfRule type="expression" priority="55" dxfId="86" stopIfTrue="1">
      <formula>IF(AND($F$9=$F$11,$F$9&lt;&gt;"",$F$11&lt;&gt;""),1,0)</formula>
    </cfRule>
  </conditionalFormatting>
  <conditionalFormatting sqref="E14">
    <cfRule type="expression" priority="54" dxfId="1" stopIfTrue="1">
      <formula>IF(OR($E$10="en juego",$E$10="hoy!"),1,0)</formula>
    </cfRule>
  </conditionalFormatting>
  <conditionalFormatting sqref="G13 G15">
    <cfRule type="expression" priority="53" dxfId="86" stopIfTrue="1">
      <formula>IF(AND($F$5=$F$7,$F$5&lt;&gt;"",$F$7&lt;&gt;""),1,0)</formula>
    </cfRule>
  </conditionalFormatting>
  <conditionalFormatting sqref="E14">
    <cfRule type="expression" priority="52" dxfId="1" stopIfTrue="1">
      <formula>IF(OR($E$6="en juego",$E$6="hoy!"),1,0)</formula>
    </cfRule>
  </conditionalFormatting>
  <conditionalFormatting sqref="G17 G19">
    <cfRule type="expression" priority="51" dxfId="86" stopIfTrue="1">
      <formula>IF(AND($F$13=$F$15,$F$13&lt;&gt;"",$F$15&lt;&gt;""),1,0)</formula>
    </cfRule>
  </conditionalFormatting>
  <conditionalFormatting sqref="E18">
    <cfRule type="expression" priority="50" dxfId="1" stopIfTrue="1">
      <formula>IF(OR($E$14="en juego",$E$14="hoy!"),1,0)</formula>
    </cfRule>
  </conditionalFormatting>
  <conditionalFormatting sqref="G17 G19">
    <cfRule type="expression" priority="49" dxfId="86" stopIfTrue="1">
      <formula>IF(AND($F$9=$F$11,$F$9&lt;&gt;"",$F$11&lt;&gt;""),1,0)</formula>
    </cfRule>
  </conditionalFormatting>
  <conditionalFormatting sqref="E18">
    <cfRule type="expression" priority="48" dxfId="1" stopIfTrue="1">
      <formula>IF(OR($E$10="en juego",$E$10="hoy!"),1,0)</formula>
    </cfRule>
  </conditionalFormatting>
  <conditionalFormatting sqref="G17 G19">
    <cfRule type="expression" priority="47" dxfId="86" stopIfTrue="1">
      <formula>IF(AND($F$5=$F$7,$F$5&lt;&gt;"",$F$7&lt;&gt;""),1,0)</formula>
    </cfRule>
  </conditionalFormatting>
  <conditionalFormatting sqref="E18">
    <cfRule type="expression" priority="46" dxfId="1" stopIfTrue="1">
      <formula>IF(OR($E$6="en juego",$E$6="hoy!"),1,0)</formula>
    </cfRule>
  </conditionalFormatting>
  <conditionalFormatting sqref="G23 G25">
    <cfRule type="expression" priority="45" dxfId="86" stopIfTrue="1">
      <formula>IF(AND($F$17=$F$19,$F$17&lt;&gt;"",$F$19&lt;&gt;""),1,0)</formula>
    </cfRule>
  </conditionalFormatting>
  <conditionalFormatting sqref="E24">
    <cfRule type="expression" priority="44" dxfId="1" stopIfTrue="1">
      <formula>IF(OR($E$18="en juego",$E$18="hoy!"),1,0)</formula>
    </cfRule>
  </conditionalFormatting>
  <conditionalFormatting sqref="G23 G25">
    <cfRule type="expression" priority="43" dxfId="86" stopIfTrue="1">
      <formula>IF(AND($F$13=$F$15,$F$13&lt;&gt;"",$F$15&lt;&gt;""),1,0)</formula>
    </cfRule>
  </conditionalFormatting>
  <conditionalFormatting sqref="E24">
    <cfRule type="expression" priority="42" dxfId="1" stopIfTrue="1">
      <formula>IF(OR($E$14="en juego",$E$14="hoy!"),1,0)</formula>
    </cfRule>
  </conditionalFormatting>
  <conditionalFormatting sqref="G23 G25">
    <cfRule type="expression" priority="41" dxfId="86" stopIfTrue="1">
      <formula>IF(AND($F$9=$F$11,$F$9&lt;&gt;"",$F$11&lt;&gt;""),1,0)</formula>
    </cfRule>
  </conditionalFormatting>
  <conditionalFormatting sqref="E24">
    <cfRule type="expression" priority="40" dxfId="1" stopIfTrue="1">
      <formula>IF(OR($E$10="en juego",$E$10="hoy!"),1,0)</formula>
    </cfRule>
  </conditionalFormatting>
  <conditionalFormatting sqref="G23 G25">
    <cfRule type="expression" priority="39" dxfId="86" stopIfTrue="1">
      <formula>IF(AND($F$5=$F$7,$F$5&lt;&gt;"",$F$7&lt;&gt;""),1,0)</formula>
    </cfRule>
  </conditionalFormatting>
  <conditionalFormatting sqref="E24">
    <cfRule type="expression" priority="38" dxfId="1" stopIfTrue="1">
      <formula>IF(OR($E$6="en juego",$E$6="hoy!"),1,0)</formula>
    </cfRule>
  </conditionalFormatting>
  <conditionalFormatting sqref="G27 G29">
    <cfRule type="expression" priority="37" dxfId="86" stopIfTrue="1">
      <formula>IF(AND($F$5=$F$7,$F$5&lt;&gt;"",$F$7&lt;&gt;""),1,0)</formula>
    </cfRule>
  </conditionalFormatting>
  <conditionalFormatting sqref="E28">
    <cfRule type="expression" priority="36" dxfId="1" stopIfTrue="1">
      <formula>IF(OR($E$6="en juego",$E$6="hoy!"),1,0)</formula>
    </cfRule>
  </conditionalFormatting>
  <conditionalFormatting sqref="G27 G29">
    <cfRule type="expression" priority="35" dxfId="86" stopIfTrue="1">
      <formula>IF(AND($F$17=$F$19,$F$17&lt;&gt;"",$F$19&lt;&gt;""),1,0)</formula>
    </cfRule>
  </conditionalFormatting>
  <conditionalFormatting sqref="E28">
    <cfRule type="expression" priority="34" dxfId="1" stopIfTrue="1">
      <formula>IF(OR($E$18="en juego",$E$18="hoy!"),1,0)</formula>
    </cfRule>
  </conditionalFormatting>
  <conditionalFormatting sqref="G27 G29">
    <cfRule type="expression" priority="33" dxfId="86" stopIfTrue="1">
      <formula>IF(AND($F$13=$F$15,$F$13&lt;&gt;"",$F$15&lt;&gt;""),1,0)</formula>
    </cfRule>
  </conditionalFormatting>
  <conditionalFormatting sqref="E28">
    <cfRule type="expression" priority="32" dxfId="1" stopIfTrue="1">
      <formula>IF(OR($E$14="en juego",$E$14="hoy!"),1,0)</formula>
    </cfRule>
  </conditionalFormatting>
  <conditionalFormatting sqref="G27 G29">
    <cfRule type="expression" priority="31" dxfId="86" stopIfTrue="1">
      <formula>IF(AND($F$9=$F$11,$F$9&lt;&gt;"",$F$11&lt;&gt;""),1,0)</formula>
    </cfRule>
  </conditionalFormatting>
  <conditionalFormatting sqref="E28">
    <cfRule type="expression" priority="30" dxfId="1" stopIfTrue="1">
      <formula>IF(OR($E$10="en juego",$E$10="hoy!"),1,0)</formula>
    </cfRule>
  </conditionalFormatting>
  <conditionalFormatting sqref="G27 G29">
    <cfRule type="expression" priority="29" dxfId="86" stopIfTrue="1">
      <formula>IF(AND($F$5=$F$7,$F$5&lt;&gt;"",$F$7&lt;&gt;""),1,0)</formula>
    </cfRule>
  </conditionalFormatting>
  <conditionalFormatting sqref="E28">
    <cfRule type="expression" priority="28" dxfId="1" stopIfTrue="1">
      <formula>IF(OR($E$6="en juego",$E$6="hoy!"),1,0)</formula>
    </cfRule>
  </conditionalFormatting>
  <conditionalFormatting sqref="G33 G35">
    <cfRule type="expression" priority="27" dxfId="86" stopIfTrue="1">
      <formula>IF(AND($F$9=$F$11,$F$9&lt;&gt;"",$F$11&lt;&gt;""),1,0)</formula>
    </cfRule>
  </conditionalFormatting>
  <conditionalFormatting sqref="E34">
    <cfRule type="expression" priority="26" dxfId="1" stopIfTrue="1">
      <formula>IF(OR($E$10="en juego",$E$10="hoy!"),1,0)</formula>
    </cfRule>
  </conditionalFormatting>
  <conditionalFormatting sqref="G33 G35">
    <cfRule type="expression" priority="25" dxfId="86" stopIfTrue="1">
      <formula>IF(AND($F$5=$F$7,$F$5&lt;&gt;"",$F$7&lt;&gt;""),1,0)</formula>
    </cfRule>
  </conditionalFormatting>
  <conditionalFormatting sqref="E34">
    <cfRule type="expression" priority="24" dxfId="1" stopIfTrue="1">
      <formula>IF(OR($E$6="en juego",$E$6="hoy!"),1,0)</formula>
    </cfRule>
  </conditionalFormatting>
  <conditionalFormatting sqref="G33 G35">
    <cfRule type="expression" priority="23" dxfId="86" stopIfTrue="1">
      <formula>IF(AND($F$17=$F$19,$F$17&lt;&gt;"",$F$19&lt;&gt;""),1,0)</formula>
    </cfRule>
  </conditionalFormatting>
  <conditionalFormatting sqref="E34">
    <cfRule type="expression" priority="22" dxfId="1" stopIfTrue="1">
      <formula>IF(OR($E$18="en juego",$E$18="hoy!"),1,0)</formula>
    </cfRule>
  </conditionalFormatting>
  <conditionalFormatting sqref="G33 G35">
    <cfRule type="expression" priority="21" dxfId="86" stopIfTrue="1">
      <formula>IF(AND($F$13=$F$15,$F$13&lt;&gt;"",$F$15&lt;&gt;""),1,0)</formula>
    </cfRule>
  </conditionalFormatting>
  <conditionalFormatting sqref="E34">
    <cfRule type="expression" priority="20" dxfId="1" stopIfTrue="1">
      <formula>IF(OR($E$14="en juego",$E$14="hoy!"),1,0)</formula>
    </cfRule>
  </conditionalFormatting>
  <conditionalFormatting sqref="G33 G35">
    <cfRule type="expression" priority="19" dxfId="86" stopIfTrue="1">
      <formula>IF(AND($F$9=$F$11,$F$9&lt;&gt;"",$F$11&lt;&gt;""),1,0)</formula>
    </cfRule>
  </conditionalFormatting>
  <conditionalFormatting sqref="E34">
    <cfRule type="expression" priority="18" dxfId="1" stopIfTrue="1">
      <formula>IF(OR($E$10="en juego",$E$10="hoy!"),1,0)</formula>
    </cfRule>
  </conditionalFormatting>
  <conditionalFormatting sqref="G33 G35">
    <cfRule type="expression" priority="17" dxfId="86" stopIfTrue="1">
      <formula>IF(AND($F$5=$F$7,$F$5&lt;&gt;"",$F$7&lt;&gt;""),1,0)</formula>
    </cfRule>
  </conditionalFormatting>
  <conditionalFormatting sqref="E34">
    <cfRule type="expression" priority="16" dxfId="1" stopIfTrue="1">
      <formula>IF(OR($E$6="en juego",$E$6="hoy!"),1,0)</formula>
    </cfRule>
  </conditionalFormatting>
  <conditionalFormatting sqref="G41">
    <cfRule type="expression" priority="15" dxfId="86" stopIfTrue="1">
      <formula>IF(AND($F$5=$F$7,$F$5&lt;&gt;"",$F$7&lt;&gt;""),1,0)</formula>
    </cfRule>
  </conditionalFormatting>
  <conditionalFormatting sqref="G39">
    <cfRule type="expression" priority="14" dxfId="86" stopIfTrue="1">
      <formula>IF(AND($F$5=$F$7,$F$5&lt;&gt;"",$F$7&lt;&gt;""),1,0)</formula>
    </cfRule>
  </conditionalFormatting>
  <conditionalFormatting sqref="E40">
    <cfRule type="expression" priority="13" dxfId="1" stopIfTrue="1">
      <formula>IF(OR($E$6="en juego",$E$6="hoy!"),1,0)</formula>
    </cfRule>
  </conditionalFormatting>
  <conditionalFormatting sqref="G39 G41">
    <cfRule type="expression" priority="12" dxfId="86" stopIfTrue="1">
      <formula>IF(AND($F$9=$F$11,$F$9&lt;&gt;"",$F$11&lt;&gt;""),1,0)</formula>
    </cfRule>
  </conditionalFormatting>
  <conditionalFormatting sqref="E40">
    <cfRule type="expression" priority="11" dxfId="1" stopIfTrue="1">
      <formula>IF(OR($E$10="en juego",$E$10="hoy!"),1,0)</formula>
    </cfRule>
  </conditionalFormatting>
  <conditionalFormatting sqref="G39 G41">
    <cfRule type="expression" priority="10" dxfId="86" stopIfTrue="1">
      <formula>IF(AND($F$5=$F$7,$F$5&lt;&gt;"",$F$7&lt;&gt;""),1,0)</formula>
    </cfRule>
  </conditionalFormatting>
  <conditionalFormatting sqref="E40">
    <cfRule type="expression" priority="9" dxfId="1" stopIfTrue="1">
      <formula>IF(OR($E$6="en juego",$E$6="hoy!"),1,0)</formula>
    </cfRule>
  </conditionalFormatting>
  <conditionalFormatting sqref="G39 G41">
    <cfRule type="expression" priority="8" dxfId="86" stopIfTrue="1">
      <formula>IF(AND($F$17=$F$19,$F$17&lt;&gt;"",$F$19&lt;&gt;""),1,0)</formula>
    </cfRule>
  </conditionalFormatting>
  <conditionalFormatting sqref="E40">
    <cfRule type="expression" priority="7" dxfId="1" stopIfTrue="1">
      <formula>IF(OR($E$18="en juego",$E$18="hoy!"),1,0)</formula>
    </cfRule>
  </conditionalFormatting>
  <conditionalFormatting sqref="G39 G41">
    <cfRule type="expression" priority="6" dxfId="86" stopIfTrue="1">
      <formula>IF(AND($F$13=$F$15,$F$13&lt;&gt;"",$F$15&lt;&gt;""),1,0)</formula>
    </cfRule>
  </conditionalFormatting>
  <conditionalFormatting sqref="E40">
    <cfRule type="expression" priority="5" dxfId="1" stopIfTrue="1">
      <formula>IF(OR($E$14="en juego",$E$14="hoy!"),1,0)</formula>
    </cfRule>
  </conditionalFormatting>
  <conditionalFormatting sqref="G39 G41">
    <cfRule type="expression" priority="4" dxfId="86" stopIfTrue="1">
      <formula>IF(AND($F$9=$F$11,$F$9&lt;&gt;"",$F$11&lt;&gt;""),1,0)</formula>
    </cfRule>
  </conditionalFormatting>
  <conditionalFormatting sqref="E40">
    <cfRule type="expression" priority="3" dxfId="1" stopIfTrue="1">
      <formula>IF(OR($E$10="en juego",$E$10="hoy!"),1,0)</formula>
    </cfRule>
  </conditionalFormatting>
  <conditionalFormatting sqref="G39 G41">
    <cfRule type="expression" priority="2" dxfId="86" stopIfTrue="1">
      <formula>IF(AND($F$5=$F$7,$F$5&lt;&gt;"",$F$7&lt;&gt;""),1,0)</formula>
    </cfRule>
  </conditionalFormatting>
  <conditionalFormatting sqref="E40">
    <cfRule type="expression" priority="1" dxfId="1" stopIfTrue="1">
      <formula>IF(OR($E$6="en juego",$E$6="hoy!"),1,0)</formula>
    </cfRule>
  </conditionalFormatting>
  <dataValidations count="3">
    <dataValidation type="custom" showErrorMessage="1" errorTitle="Dato no válido" error="Debe introducir antes el resultado del partido." sqref="G5 G7 G33 G35 G9 G11 G13 G15 G17 G19 G23 G25 G27 G29 G39 G41">
      <formula1>IF(F5&lt;&gt;"",1,0)</formula1>
    </dataValidation>
    <dataValidation type="whole" allowBlank="1" showInputMessage="1" showErrorMessage="1" errorTitle="Dato no válido." error="Ingrese sólo un número entero&#10;entre 0 y 99." sqref="F23 F17 F27 F33 F9 F13 F5 F39">
      <formula1>0</formula1>
      <formula2>99</formula2>
    </dataValidation>
    <dataValidation type="whole" allowBlank="1" showInputMessage="1" showErrorMessage="1" errorTitle="Dato no válido" error="Ingrese sólo un número entero&#10;entre 0 y 99." sqref="F25 F19 F29 F11 F35 F15 F7 F41">
      <formula1>0</formula1>
      <formula2>99</formula2>
    </dataValidation>
  </dataValidation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690"/>
  <sheetViews>
    <sheetView showGridLines="0" showRowColHeaders="0" showOutlineSymbols="0" zoomScalePageLayoutView="0" workbookViewId="0" topLeftCell="A1">
      <selection activeCell="I18" sqref="I18"/>
    </sheetView>
  </sheetViews>
  <sheetFormatPr defaultColWidth="11.421875" defaultRowHeight="12.75"/>
  <cols>
    <col min="1" max="1" width="3.8515625" style="4" customWidth="1"/>
    <col min="2" max="2" width="10.00390625" style="4" customWidth="1"/>
    <col min="3" max="3" width="8.421875" style="4" customWidth="1"/>
    <col min="4" max="4" width="6.7109375" style="4" customWidth="1"/>
    <col min="5" max="5" width="20.7109375" style="4" customWidth="1"/>
    <col min="6" max="6" width="3.7109375" style="4" customWidth="1"/>
    <col min="7" max="7" width="2.00390625" style="4" customWidth="1"/>
    <col min="8" max="8" width="6.421875" style="4" customWidth="1"/>
    <col min="9" max="9" width="11.7109375" style="4" customWidth="1"/>
    <col min="10" max="10" width="15.7109375" style="4" customWidth="1"/>
    <col min="11" max="11" width="3.7109375" style="4" customWidth="1"/>
    <col min="12" max="12" width="7.7109375" style="4" bestFit="1" customWidth="1"/>
    <col min="13" max="13" width="14.28125" style="4" bestFit="1" customWidth="1"/>
    <col min="14" max="14" width="1.7109375" style="4" customWidth="1"/>
    <col min="15" max="15" width="5.8515625" style="4" customWidth="1"/>
    <col min="16" max="16" width="0.42578125" style="4" customWidth="1"/>
    <col min="17" max="16384" width="11.421875" style="4" customWidth="1"/>
  </cols>
  <sheetData>
    <row r="1" spans="1:27" s="6" customFormat="1" ht="34.5" customHeight="1">
      <c r="A1" s="233" t="s">
        <v>47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12"/>
      <c r="Q1" s="16"/>
      <c r="R1" s="21"/>
      <c r="S1" s="21"/>
      <c r="T1" s="21"/>
      <c r="U1" s="21"/>
      <c r="V1" s="17"/>
      <c r="W1" s="17"/>
      <c r="X1" s="17"/>
      <c r="Y1" s="17"/>
      <c r="Z1" s="17"/>
      <c r="AA1" s="17"/>
    </row>
    <row r="2" spans="1:27" s="6" customFormat="1" ht="34.5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12"/>
      <c r="Q2" s="16"/>
      <c r="R2" s="21"/>
      <c r="S2" s="21"/>
      <c r="T2" s="21"/>
      <c r="U2" s="21"/>
      <c r="V2" s="17"/>
      <c r="W2" s="17"/>
      <c r="X2" s="17"/>
      <c r="Y2" s="17"/>
      <c r="Z2" s="17"/>
      <c r="AA2" s="17"/>
    </row>
    <row r="3" spans="1:27" ht="19.5" customHeight="1">
      <c r="A3" s="33"/>
      <c r="B3" s="33"/>
      <c r="C3" s="33"/>
      <c r="D3" s="33"/>
      <c r="E3" s="153"/>
      <c r="F3" s="153"/>
      <c r="G3" s="33"/>
      <c r="H3" s="33"/>
      <c r="I3" s="33"/>
      <c r="J3" s="33"/>
      <c r="K3" s="33"/>
      <c r="L3" s="154"/>
      <c r="M3" s="155"/>
      <c r="N3" s="70"/>
      <c r="O3" s="70"/>
      <c r="P3" s="70"/>
      <c r="Q3" s="13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5" customHeight="1">
      <c r="A4" s="33"/>
      <c r="B4" s="33"/>
      <c r="C4" s="33"/>
      <c r="D4" s="33"/>
      <c r="E4" s="153"/>
      <c r="F4" s="153"/>
      <c r="G4" s="33"/>
      <c r="H4" s="33"/>
      <c r="I4" s="33"/>
      <c r="J4" s="33"/>
      <c r="K4" s="33"/>
      <c r="L4" s="183">
        <f ca="1">TODAY()</f>
        <v>42415</v>
      </c>
      <c r="M4" s="184">
        <f ca="1">NOW()</f>
        <v>42415.857044675926</v>
      </c>
      <c r="N4" s="70"/>
      <c r="O4" s="158"/>
      <c r="P4" s="70"/>
      <c r="Q4" s="13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5" customHeight="1">
      <c r="A5" s="33"/>
      <c r="B5" s="33"/>
      <c r="C5" s="33"/>
      <c r="D5" s="33"/>
      <c r="E5" s="153"/>
      <c r="F5" s="153"/>
      <c r="G5" s="33"/>
      <c r="H5" s="33"/>
      <c r="I5" s="33"/>
      <c r="J5" s="33"/>
      <c r="K5" s="33"/>
      <c r="L5" s="156"/>
      <c r="M5" s="157"/>
      <c r="N5" s="70"/>
      <c r="O5" s="158"/>
      <c r="P5" s="70"/>
      <c r="Q5" s="13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2" customHeight="1">
      <c r="A6" s="33"/>
      <c r="B6" s="234" t="s">
        <v>22</v>
      </c>
      <c r="C6" s="234"/>
      <c r="D6" s="234"/>
      <c r="E6" s="149" t="s">
        <v>25</v>
      </c>
      <c r="F6" s="149"/>
      <c r="G6" s="150"/>
      <c r="H6" s="150"/>
      <c r="I6" s="151"/>
      <c r="J6" s="152" t="s">
        <v>19</v>
      </c>
      <c r="K6" s="152"/>
      <c r="L6" s="152"/>
      <c r="M6" s="152"/>
      <c r="N6" s="152"/>
      <c r="O6" s="33"/>
      <c r="P6" s="33"/>
      <c r="Q6" s="13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31.5" customHeight="1">
      <c r="A7" s="72"/>
      <c r="B7" s="73"/>
      <c r="C7" s="73"/>
      <c r="D7" s="73"/>
      <c r="E7" s="159"/>
      <c r="F7" s="159"/>
      <c r="G7" s="159"/>
      <c r="H7" s="159"/>
      <c r="I7" s="159"/>
      <c r="J7" s="159"/>
      <c r="K7" s="33"/>
      <c r="L7" s="33"/>
      <c r="M7" s="160"/>
      <c r="N7" s="33"/>
      <c r="O7" s="33"/>
      <c r="P7" s="33"/>
      <c r="Q7" s="13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15" customHeight="1">
      <c r="A8" s="161"/>
      <c r="B8" s="162"/>
      <c r="C8" s="162"/>
      <c r="D8" s="162"/>
      <c r="E8" s="87" t="str">
        <f>'Cuartos de Final'!J6</f>
        <v>C.T.M. GRAN CANARIA</v>
      </c>
      <c r="F8" s="88">
        <v>3</v>
      </c>
      <c r="G8" s="181"/>
      <c r="H8" s="164"/>
      <c r="I8" s="162"/>
      <c r="J8" s="162"/>
      <c r="K8" s="165"/>
      <c r="L8" s="166"/>
      <c r="M8" s="166"/>
      <c r="N8" s="166"/>
      <c r="O8" s="73"/>
      <c r="P8" s="33"/>
      <c r="Q8" s="13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15" customHeight="1">
      <c r="A9" s="167"/>
      <c r="B9" s="168">
        <v>1</v>
      </c>
      <c r="C9" s="169">
        <v>41041</v>
      </c>
      <c r="D9" s="170">
        <v>0.7083333333333334</v>
      </c>
      <c r="E9" s="171"/>
      <c r="F9" s="162"/>
      <c r="G9" s="172"/>
      <c r="H9" s="173"/>
      <c r="I9" s="164"/>
      <c r="J9" s="182" t="str">
        <f>IF(AND(E8&lt;&gt;"",E10&lt;&gt;""),IF(OR(F8="",F10="",AND(F8=F10,OR(G8="",G10=""))),"SF1",IF(F8=F10,IF(G8&gt;G10,E8,E10),IF(F8&gt;F10,E8,E10))),"")</f>
        <v>C.T.M. GRAN CANARIA</v>
      </c>
      <c r="K9" s="165"/>
      <c r="L9" s="166"/>
      <c r="M9" s="166"/>
      <c r="N9" s="166"/>
      <c r="O9" s="73"/>
      <c r="P9" s="33"/>
      <c r="Q9" s="13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15" customHeight="1">
      <c r="A10" s="161"/>
      <c r="B10" s="174"/>
      <c r="C10" s="162"/>
      <c r="D10" s="162"/>
      <c r="E10" s="87" t="str">
        <f>'Cuartos de Final'!J10</f>
        <v>C.D. DEDALOS</v>
      </c>
      <c r="F10" s="88">
        <v>0</v>
      </c>
      <c r="G10" s="163"/>
      <c r="H10" s="164"/>
      <c r="I10" s="162"/>
      <c r="J10" s="162"/>
      <c r="K10" s="165"/>
      <c r="L10" s="166"/>
      <c r="M10" s="166"/>
      <c r="N10" s="166"/>
      <c r="O10" s="73"/>
      <c r="P10" s="33"/>
      <c r="Q10" s="13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31.5" customHeight="1">
      <c r="A11" s="72"/>
      <c r="B11" s="176"/>
      <c r="C11" s="26"/>
      <c r="D11" s="26"/>
      <c r="E11" s="177"/>
      <c r="F11" s="177"/>
      <c r="G11" s="26"/>
      <c r="H11" s="26"/>
      <c r="I11" s="26"/>
      <c r="J11" s="26"/>
      <c r="K11" s="26"/>
      <c r="L11" s="33"/>
      <c r="M11" s="33"/>
      <c r="N11" s="33"/>
      <c r="O11" s="33"/>
      <c r="P11" s="33"/>
      <c r="Q11" s="13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15" customHeight="1">
      <c r="A12" s="161"/>
      <c r="B12" s="174"/>
      <c r="C12" s="162"/>
      <c r="D12" s="162"/>
      <c r="E12" s="87" t="str">
        <f>'Cuartos de Final'!J14</f>
        <v>C.T.M. ACOROMA</v>
      </c>
      <c r="F12" s="88">
        <v>1</v>
      </c>
      <c r="G12" s="163"/>
      <c r="H12" s="164"/>
      <c r="I12" s="162"/>
      <c r="J12" s="162"/>
      <c r="K12" s="165"/>
      <c r="L12" s="166"/>
      <c r="M12" s="166"/>
      <c r="N12" s="166"/>
      <c r="O12" s="73"/>
      <c r="P12" s="33"/>
      <c r="Q12" s="13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15" customHeight="1">
      <c r="A13" s="167"/>
      <c r="B13" s="168">
        <v>2</v>
      </c>
      <c r="C13" s="169">
        <v>41041</v>
      </c>
      <c r="D13" s="170">
        <v>0.7083333333333334</v>
      </c>
      <c r="E13" s="171"/>
      <c r="F13" s="162"/>
      <c r="G13" s="172"/>
      <c r="H13" s="173"/>
      <c r="I13" s="164"/>
      <c r="J13" s="182" t="str">
        <f>IF(AND(E12&lt;&gt;"",E14&lt;&gt;""),IF(OR(F12="",F14="",AND(F12=F14,OR(G12="",G14=""))),"SF2",IF(F12=F14,IF(G12&gt;G14,E12,E14),IF(F12&gt;F14,E12,E14))),"")</f>
        <v>E.M. TELDE</v>
      </c>
      <c r="K13" s="165"/>
      <c r="L13" s="166"/>
      <c r="M13" s="166"/>
      <c r="N13" s="166"/>
      <c r="O13" s="73"/>
      <c r="P13" s="33"/>
      <c r="Q13" s="13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15" customHeight="1">
      <c r="A14" s="161"/>
      <c r="B14" s="162"/>
      <c r="C14" s="162"/>
      <c r="D14" s="162"/>
      <c r="E14" s="87" t="str">
        <f>'Cuartos de Final'!J18</f>
        <v>E.M. TELDE</v>
      </c>
      <c r="F14" s="88">
        <v>3</v>
      </c>
      <c r="G14" s="163"/>
      <c r="H14" s="164"/>
      <c r="I14" s="162"/>
      <c r="J14" s="162"/>
      <c r="K14" s="165"/>
      <c r="L14" s="166"/>
      <c r="M14" s="166"/>
      <c r="N14" s="166"/>
      <c r="O14" s="73"/>
      <c r="P14" s="33"/>
      <c r="Q14" s="13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15" customHeight="1">
      <c r="A15" s="178"/>
      <c r="B15" s="159"/>
      <c r="C15" s="159"/>
      <c r="D15" s="159"/>
      <c r="E15" s="159"/>
      <c r="F15" s="159"/>
      <c r="G15" s="159"/>
      <c r="H15" s="159"/>
      <c r="I15" s="159"/>
      <c r="J15" s="159"/>
      <c r="K15" s="33"/>
      <c r="L15" s="33"/>
      <c r="M15" s="33"/>
      <c r="N15" s="33"/>
      <c r="O15" s="33"/>
      <c r="P15" s="33"/>
      <c r="Q15" s="13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4.25" customHeight="1">
      <c r="A16" s="178"/>
      <c r="B16" s="159"/>
      <c r="C16" s="159"/>
      <c r="D16" s="159"/>
      <c r="E16" s="159"/>
      <c r="F16" s="159"/>
      <c r="G16" s="159"/>
      <c r="H16" s="159"/>
      <c r="I16" s="159"/>
      <c r="J16" s="159"/>
      <c r="K16" s="33"/>
      <c r="L16" s="33"/>
      <c r="M16" s="33"/>
      <c r="N16" s="33"/>
      <c r="O16" s="33"/>
      <c r="P16" s="33"/>
      <c r="Q16" s="13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14.25" customHeight="1">
      <c r="A17" s="35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13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14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13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13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4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13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14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13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14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13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1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13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12.75" hidden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13"/>
      <c r="R24" s="22">
        <f>HOUR(M4)</f>
        <v>20</v>
      </c>
      <c r="S24" s="22">
        <f>MINUTE(M4)</f>
        <v>34</v>
      </c>
      <c r="T24" s="17"/>
      <c r="U24" s="17"/>
      <c r="V24" s="17"/>
      <c r="W24" s="17"/>
      <c r="X24" s="17"/>
      <c r="Y24" s="17"/>
      <c r="Z24" s="17"/>
      <c r="AA24" s="17"/>
    </row>
    <row r="25" spans="1:27" ht="12.75" hidden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13"/>
      <c r="R25" s="22"/>
      <c r="S25" s="23">
        <f>TIME(R24,S24,0)</f>
        <v>0.8569444444444444</v>
      </c>
      <c r="T25" s="17"/>
      <c r="U25" s="17"/>
      <c r="V25" s="17"/>
      <c r="W25" s="17"/>
      <c r="X25" s="17"/>
      <c r="Y25" s="17"/>
      <c r="Z25" s="17"/>
      <c r="AA25" s="17"/>
    </row>
    <row r="26" spans="1:27" ht="1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13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13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13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12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ht="12.75">
      <c r="L682" s="5"/>
    </row>
    <row r="683" ht="12.75">
      <c r="L683" s="5"/>
    </row>
    <row r="684" ht="12.75">
      <c r="L684" s="5"/>
    </row>
    <row r="685" ht="12.75">
      <c r="L685" s="5"/>
    </row>
    <row r="686" ht="12.75">
      <c r="L686" s="5"/>
    </row>
    <row r="687" ht="12.75">
      <c r="L687" s="5"/>
    </row>
    <row r="688" ht="12.75">
      <c r="L688" s="5"/>
    </row>
    <row r="689" ht="12.75">
      <c r="L689" s="5"/>
    </row>
    <row r="690" ht="12.75">
      <c r="L690" s="5"/>
    </row>
  </sheetData>
  <sheetProtection/>
  <mergeCells count="2">
    <mergeCell ref="A1:O2"/>
    <mergeCell ref="B6:D6"/>
  </mergeCells>
  <conditionalFormatting sqref="G8 G10">
    <cfRule type="expression" priority="8" dxfId="86" stopIfTrue="1">
      <formula>IF(AND($F$8=$F$10,$F$8&lt;&gt;"",$F$10&lt;&gt;""),1,0)</formula>
    </cfRule>
  </conditionalFormatting>
  <conditionalFormatting sqref="G12 G14">
    <cfRule type="expression" priority="9" dxfId="86" stopIfTrue="1">
      <formula>IF(AND($F$12=$F$14,$F$12&lt;&gt;"",$F$14&lt;&gt;""),1,0)</formula>
    </cfRule>
  </conditionalFormatting>
  <conditionalFormatting sqref="A9:E9">
    <cfRule type="expression" priority="10" dxfId="1" stopIfTrue="1">
      <formula>IF(OR($E$9="hoy!",$E$9="en juego"),1,0)</formula>
    </cfRule>
  </conditionalFormatting>
  <conditionalFormatting sqref="A13:E13">
    <cfRule type="expression" priority="11" dxfId="1" stopIfTrue="1">
      <formula>IF(OR($E$13="hoy!",$E$13="en juego"),1,0)</formula>
    </cfRule>
  </conditionalFormatting>
  <conditionalFormatting sqref="D13">
    <cfRule type="expression" priority="7" dxfId="1" stopIfTrue="1">
      <formula>IF(OR($E$9="hoy!",$E$9="en juego"),1,0)</formula>
    </cfRule>
  </conditionalFormatting>
  <conditionalFormatting sqref="C13:D13">
    <cfRule type="expression" priority="6" dxfId="1" stopIfTrue="1">
      <formula>IF(OR($E$9="hoy!",$E$9="en juego"),1,0)</formula>
    </cfRule>
  </conditionalFormatting>
  <conditionalFormatting sqref="C13">
    <cfRule type="expression" priority="5" dxfId="1" stopIfTrue="1">
      <formula>IF(OR($E$9="hoy!",$E$9="en juego"),1,0)</formula>
    </cfRule>
  </conditionalFormatting>
  <conditionalFormatting sqref="D13">
    <cfRule type="expression" priority="4" dxfId="1" stopIfTrue="1">
      <formula>IF(OR($E$9="hoy!",$E$9="en juego"),1,0)</formula>
    </cfRule>
  </conditionalFormatting>
  <conditionalFormatting sqref="C13:D13">
    <cfRule type="expression" priority="3" dxfId="1" stopIfTrue="1">
      <formula>IF(OR($E$9="hoy!",$E$9="en juego"),1,0)</formula>
    </cfRule>
  </conditionalFormatting>
  <conditionalFormatting sqref="C13:D13">
    <cfRule type="expression" priority="2" dxfId="1" stopIfTrue="1">
      <formula>IF(OR($E$9="hoy!",$E$9="en juego"),1,0)</formula>
    </cfRule>
  </conditionalFormatting>
  <conditionalFormatting sqref="C13:D13">
    <cfRule type="expression" priority="1" dxfId="1" stopIfTrue="1">
      <formula>IF(OR($E$9="hoy!",$E$9="en juego"),1,0)</formula>
    </cfRule>
  </conditionalFormatting>
  <dataValidations count="3">
    <dataValidation type="whole" allowBlank="1" showInputMessage="1" showErrorMessage="1" errorTitle="Dato no válido." error="Ingrese sólo un número entero&#10;entre 0 y 99." sqref="F8 F12">
      <formula1>0</formula1>
      <formula2>99</formula2>
    </dataValidation>
    <dataValidation type="whole" allowBlank="1" showInputMessage="1" showErrorMessage="1" errorTitle="Dato no válido" error="Ingrese sólo un número entero&#10;entre 0 y 99." sqref="F10 F14">
      <formula1>0</formula1>
      <formula2>99</formula2>
    </dataValidation>
    <dataValidation type="custom" showErrorMessage="1" errorTitle="Dato no válido" error="Debe introducir antes el resultado del partido." sqref="G8 G10 G12 G14">
      <formula1>IF(F8&lt;&gt;"",1,0)</formula1>
    </dataValidation>
  </dataValidation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88"/>
  <sheetViews>
    <sheetView showGridLines="0" showRowColHeaders="0" showOutlineSymbols="0" zoomScalePageLayoutView="0" workbookViewId="0" topLeftCell="A1">
      <selection activeCell="R6" sqref="R6"/>
    </sheetView>
  </sheetViews>
  <sheetFormatPr defaultColWidth="11.421875" defaultRowHeight="12.75"/>
  <cols>
    <col min="1" max="1" width="3.8515625" style="4" customWidth="1"/>
    <col min="2" max="2" width="9.7109375" style="4" customWidth="1"/>
    <col min="3" max="3" width="6.7109375" style="4" customWidth="1"/>
    <col min="4" max="4" width="7.8515625" style="4" customWidth="1"/>
    <col min="5" max="5" width="16.57421875" style="4" customWidth="1"/>
    <col min="6" max="6" width="3.7109375" style="4" customWidth="1"/>
    <col min="7" max="7" width="2.00390625" style="4" customWidth="1"/>
    <col min="8" max="8" width="6.421875" style="4" customWidth="1"/>
    <col min="9" max="9" width="11.7109375" style="4" customWidth="1"/>
    <col min="10" max="10" width="15.7109375" style="4" customWidth="1"/>
    <col min="11" max="11" width="6.00390625" style="4" customWidth="1"/>
    <col min="12" max="12" width="9.57421875" style="4" customWidth="1"/>
    <col min="13" max="13" width="12.140625" style="4" customWidth="1"/>
    <col min="14" max="14" width="7.7109375" style="4" customWidth="1"/>
    <col min="15" max="15" width="5.57421875" style="4" customWidth="1"/>
    <col min="16" max="16384" width="11.421875" style="4" customWidth="1"/>
  </cols>
  <sheetData>
    <row r="1" spans="1:22" s="6" customFormat="1" ht="34.5" customHeight="1">
      <c r="A1" s="206"/>
      <c r="B1" s="238" t="s">
        <v>48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05"/>
      <c r="P1" s="16"/>
      <c r="Q1" s="16"/>
      <c r="R1" s="21"/>
      <c r="S1" s="21"/>
      <c r="T1" s="21"/>
      <c r="U1" s="17"/>
      <c r="V1" s="17"/>
    </row>
    <row r="2" spans="1:22" s="6" customFormat="1" ht="34.5" customHeight="1">
      <c r="A2" s="206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05"/>
      <c r="P2" s="16"/>
      <c r="Q2" s="16"/>
      <c r="R2" s="21"/>
      <c r="S2" s="21"/>
      <c r="T2" s="21"/>
      <c r="U2" s="17"/>
      <c r="V2" s="17"/>
    </row>
    <row r="3" spans="1:22" ht="12" customHeight="1">
      <c r="A3" s="153"/>
      <c r="B3" s="153"/>
      <c r="C3" s="153"/>
      <c r="D3" s="33"/>
      <c r="E3" s="153"/>
      <c r="F3" s="153"/>
      <c r="G3" s="33"/>
      <c r="H3" s="33"/>
      <c r="I3" s="33"/>
      <c r="J3" s="33"/>
      <c r="K3" s="33"/>
      <c r="L3" s="209"/>
      <c r="M3" s="210"/>
      <c r="N3" s="33"/>
      <c r="O3" s="33"/>
      <c r="P3" s="13"/>
      <c r="Q3" s="13"/>
      <c r="R3" s="17"/>
      <c r="S3" s="17"/>
      <c r="T3" s="17"/>
      <c r="U3" s="17"/>
      <c r="V3" s="17"/>
    </row>
    <row r="4" spans="1:22" ht="9.75" customHeight="1">
      <c r="A4" s="153"/>
      <c r="B4" s="153"/>
      <c r="C4" s="153"/>
      <c r="D4" s="33"/>
      <c r="E4" s="153"/>
      <c r="F4" s="153"/>
      <c r="G4" s="33"/>
      <c r="H4" s="33"/>
      <c r="I4" s="33"/>
      <c r="J4" s="33"/>
      <c r="K4" s="33"/>
      <c r="L4" s="221">
        <f ca="1">TODAY()</f>
        <v>42415</v>
      </c>
      <c r="M4" s="222">
        <f ca="1">NOW()</f>
        <v>42415.857044675926</v>
      </c>
      <c r="N4" s="158"/>
      <c r="O4" s="70"/>
      <c r="P4" s="13"/>
      <c r="Q4" s="13"/>
      <c r="R4" s="17"/>
      <c r="S4" s="17"/>
      <c r="T4" s="17"/>
      <c r="U4" s="17"/>
      <c r="V4" s="17"/>
    </row>
    <row r="5" spans="1:22" ht="14.25" customHeight="1">
      <c r="A5" s="153"/>
      <c r="B5" s="211"/>
      <c r="C5" s="153"/>
      <c r="D5" s="33"/>
      <c r="E5" s="153"/>
      <c r="F5" s="153"/>
      <c r="G5" s="33"/>
      <c r="H5" s="33"/>
      <c r="I5" s="33"/>
      <c r="J5" s="33"/>
      <c r="K5" s="33"/>
      <c r="L5" s="212"/>
      <c r="M5" s="213"/>
      <c r="N5" s="33"/>
      <c r="O5" s="33"/>
      <c r="P5" s="13"/>
      <c r="Q5" s="13"/>
      <c r="R5" s="17"/>
      <c r="S5" s="17"/>
      <c r="T5" s="17"/>
      <c r="U5" s="17"/>
      <c r="V5" s="17"/>
    </row>
    <row r="6" spans="1:22" ht="24.75" customHeight="1">
      <c r="A6" s="207"/>
      <c r="B6" s="214"/>
      <c r="C6" s="73"/>
      <c r="D6" s="73"/>
      <c r="E6" s="159"/>
      <c r="F6" s="159"/>
      <c r="G6" s="159"/>
      <c r="H6" s="159"/>
      <c r="I6" s="159"/>
      <c r="J6" s="159"/>
      <c r="K6" s="33"/>
      <c r="L6" s="33"/>
      <c r="M6" s="33"/>
      <c r="N6" s="33"/>
      <c r="O6" s="33"/>
      <c r="P6" s="13"/>
      <c r="Q6" s="13"/>
      <c r="R6" s="17"/>
      <c r="S6" s="17"/>
      <c r="T6" s="17"/>
      <c r="U6" s="17"/>
      <c r="V6" s="17"/>
    </row>
    <row r="7" spans="1:22" ht="15" customHeight="1">
      <c r="A7" s="207"/>
      <c r="B7" s="215" t="s">
        <v>20</v>
      </c>
      <c r="C7" s="216"/>
      <c r="D7" s="33"/>
      <c r="E7" s="217"/>
      <c r="F7" s="217"/>
      <c r="G7" s="73"/>
      <c r="H7" s="73"/>
      <c r="I7" s="33"/>
      <c r="J7" s="33"/>
      <c r="K7" s="33"/>
      <c r="L7" s="33"/>
      <c r="M7" s="33"/>
      <c r="N7" s="33"/>
      <c r="O7" s="33"/>
      <c r="P7" s="13"/>
      <c r="Q7" s="13"/>
      <c r="R7" s="17"/>
      <c r="S7" s="17"/>
      <c r="T7" s="17"/>
      <c r="U7" s="17"/>
      <c r="V7" s="17"/>
    </row>
    <row r="8" spans="1:22" ht="15" customHeight="1">
      <c r="A8" s="207"/>
      <c r="B8" s="241" t="s">
        <v>22</v>
      </c>
      <c r="C8" s="241"/>
      <c r="D8" s="241"/>
      <c r="E8" s="185" t="s">
        <v>26</v>
      </c>
      <c r="F8" s="185"/>
      <c r="G8" s="186"/>
      <c r="H8" s="186"/>
      <c r="I8" s="187"/>
      <c r="J8" s="188" t="s">
        <v>27</v>
      </c>
      <c r="K8" s="187"/>
      <c r="L8" s="187"/>
      <c r="M8" s="187"/>
      <c r="N8" s="187"/>
      <c r="O8" s="33"/>
      <c r="P8" s="13"/>
      <c r="Q8" s="13"/>
      <c r="R8" s="17"/>
      <c r="S8" s="17"/>
      <c r="T8" s="17"/>
      <c r="U8" s="17"/>
      <c r="V8" s="17"/>
    </row>
    <row r="9" spans="1:22" ht="16.5" customHeight="1">
      <c r="A9" s="207"/>
      <c r="B9" s="166"/>
      <c r="C9" s="166"/>
      <c r="D9" s="166"/>
      <c r="E9" s="199"/>
      <c r="F9" s="200"/>
      <c r="G9" s="199"/>
      <c r="H9" s="199"/>
      <c r="I9" s="199"/>
      <c r="J9" s="199"/>
      <c r="K9" s="175"/>
      <c r="L9" s="175"/>
      <c r="M9" s="175"/>
      <c r="N9" s="175"/>
      <c r="O9" s="33"/>
      <c r="P9" s="13"/>
      <c r="Q9" s="13"/>
      <c r="R9" s="17"/>
      <c r="S9" s="17"/>
      <c r="T9" s="17"/>
      <c r="U9" s="17"/>
      <c r="V9" s="17"/>
    </row>
    <row r="10" spans="1:22" ht="18" customHeight="1" thickBot="1">
      <c r="A10" s="72"/>
      <c r="B10" s="86"/>
      <c r="C10" s="86"/>
      <c r="D10" s="86"/>
      <c r="E10" s="201" t="s">
        <v>67</v>
      </c>
      <c r="F10" s="88">
        <v>3</v>
      </c>
      <c r="G10" s="190"/>
      <c r="H10" s="191"/>
      <c r="I10" s="189"/>
      <c r="J10" s="189"/>
      <c r="K10" s="189"/>
      <c r="L10" s="189"/>
      <c r="M10" s="175"/>
      <c r="N10" s="175"/>
      <c r="O10" s="33"/>
      <c r="P10" s="13"/>
      <c r="Q10" s="13"/>
      <c r="R10" s="17"/>
      <c r="S10" s="17"/>
      <c r="T10" s="17"/>
      <c r="U10" s="17"/>
      <c r="V10" s="17"/>
    </row>
    <row r="11" spans="1:22" ht="18" customHeight="1" thickBot="1">
      <c r="A11" s="208">
        <f>IF(OR(E11="en juego",E11="hoy!",E11="finalizado"),"Ø","")</f>
      </c>
      <c r="B11" s="195">
        <v>1</v>
      </c>
      <c r="C11" s="196">
        <v>41041</v>
      </c>
      <c r="D11" s="197">
        <v>0.7916666666666666</v>
      </c>
      <c r="E11" s="198"/>
      <c r="F11" s="86"/>
      <c r="G11" s="202"/>
      <c r="H11" s="203"/>
      <c r="I11" s="191"/>
      <c r="J11" s="242" t="str">
        <f>IF(AND(E10&lt;&gt;"",E12&lt;&gt;""),IF(OR(F10="",F12="",AND(F10=F12,OR(G10="",G12=""))),"CAMPEÓN",IF(F10=F12,IF(G10&gt;G12,E10,E12),IF(F10&gt;F12,E10,E12))),"")</f>
        <v>CTM GRAN CANARIA</v>
      </c>
      <c r="K11" s="243"/>
      <c r="L11" s="189"/>
      <c r="M11" s="175"/>
      <c r="N11" s="175"/>
      <c r="O11" s="33"/>
      <c r="P11" s="13"/>
      <c r="Q11" s="13"/>
      <c r="R11" s="17"/>
      <c r="S11" s="17"/>
      <c r="T11" s="17"/>
      <c r="U11" s="17"/>
      <c r="V11" s="17"/>
    </row>
    <row r="12" spans="1:22" ht="18" customHeight="1">
      <c r="A12" s="72"/>
      <c r="B12" s="86"/>
      <c r="C12" s="86"/>
      <c r="D12" s="86"/>
      <c r="E12" s="201" t="s">
        <v>56</v>
      </c>
      <c r="F12" s="88">
        <v>1</v>
      </c>
      <c r="G12" s="190"/>
      <c r="H12" s="191"/>
      <c r="I12" s="240" t="str">
        <f>IF(OR(J11="CAMPEÓN",J11=""),"","CAMPEON DE CANARIAS 2012")</f>
        <v>CAMPEON DE CANARIAS 2012</v>
      </c>
      <c r="J12" s="240"/>
      <c r="K12" s="240"/>
      <c r="L12" s="240"/>
      <c r="M12" s="175"/>
      <c r="N12" s="175"/>
      <c r="O12" s="33"/>
      <c r="P12" s="13"/>
      <c r="Q12" s="13"/>
      <c r="R12" s="17"/>
      <c r="S12" s="17"/>
      <c r="T12" s="17"/>
      <c r="U12" s="17"/>
      <c r="V12" s="17"/>
    </row>
    <row r="13" spans="1:22" ht="18" customHeight="1">
      <c r="A13" s="72"/>
      <c r="B13" s="86"/>
      <c r="C13" s="86"/>
      <c r="D13" s="86"/>
      <c r="E13" s="218"/>
      <c r="F13" s="219"/>
      <c r="G13" s="190"/>
      <c r="H13" s="191"/>
      <c r="I13" s="220"/>
      <c r="J13" s="220"/>
      <c r="K13" s="220"/>
      <c r="L13" s="220"/>
      <c r="M13" s="175"/>
      <c r="N13" s="175"/>
      <c r="O13" s="33"/>
      <c r="P13" s="13"/>
      <c r="Q13" s="13"/>
      <c r="R13" s="17"/>
      <c r="S13" s="17"/>
      <c r="T13" s="17"/>
      <c r="U13" s="17"/>
      <c r="V13" s="17"/>
    </row>
    <row r="14" spans="1:22" ht="15" customHeight="1">
      <c r="A14" s="178"/>
      <c r="B14" s="199"/>
      <c r="C14" s="199"/>
      <c r="D14" s="199"/>
      <c r="E14" s="239" t="s">
        <v>23</v>
      </c>
      <c r="F14" s="239"/>
      <c r="G14" s="239"/>
      <c r="H14" s="239"/>
      <c r="I14" s="199"/>
      <c r="J14" s="199"/>
      <c r="K14" s="175"/>
      <c r="L14" s="175"/>
      <c r="M14" s="175"/>
      <c r="N14" s="175"/>
      <c r="O14" s="33"/>
      <c r="P14" s="13"/>
      <c r="Q14" s="13"/>
      <c r="R14" s="17"/>
      <c r="S14" s="17"/>
      <c r="T14" s="17"/>
      <c r="U14" s="17"/>
      <c r="V14" s="17"/>
    </row>
    <row r="15" spans="1:22" ht="14.25" customHeight="1">
      <c r="A15" s="178"/>
      <c r="B15" s="237"/>
      <c r="C15" s="237"/>
      <c r="D15" s="237"/>
      <c r="E15" s="199"/>
      <c r="F15" s="199"/>
      <c r="G15" s="199"/>
      <c r="H15" s="199"/>
      <c r="I15" s="199"/>
      <c r="J15" s="199"/>
      <c r="K15" s="175"/>
      <c r="L15" s="175"/>
      <c r="M15" s="175"/>
      <c r="N15" s="175"/>
      <c r="O15" s="33"/>
      <c r="P15" s="13"/>
      <c r="Q15" s="13"/>
      <c r="R15" s="17"/>
      <c r="S15" s="17"/>
      <c r="T15" s="17"/>
      <c r="U15" s="17"/>
      <c r="V15" s="17"/>
    </row>
    <row r="16" spans="1:22" ht="14.25" customHeight="1">
      <c r="A16" s="33"/>
      <c r="B16" s="237"/>
      <c r="C16" s="237"/>
      <c r="D16" s="244"/>
      <c r="E16" s="235" t="s">
        <v>53</v>
      </c>
      <c r="F16" s="236"/>
      <c r="G16" s="204"/>
      <c r="H16" s="191"/>
      <c r="I16" s="189"/>
      <c r="J16" s="189"/>
      <c r="K16" s="175"/>
      <c r="L16" s="175"/>
      <c r="M16" s="175"/>
      <c r="N16" s="175"/>
      <c r="O16" s="33"/>
      <c r="P16" s="13"/>
      <c r="Q16" s="13"/>
      <c r="R16" s="17"/>
      <c r="S16" s="17"/>
      <c r="T16" s="17"/>
      <c r="U16" s="17"/>
      <c r="V16" s="17"/>
    </row>
    <row r="17" spans="1:22" ht="15" customHeight="1">
      <c r="A17" s="33"/>
      <c r="B17" s="192"/>
      <c r="C17" s="193"/>
      <c r="D17" s="194"/>
      <c r="E17" s="198">
        <f>IF(OR(C17="",D17="",C17&lt;$L$4),"",IF(C17=$L$4,IF(AND(D17&lt;=$R$23,$R$23&lt;=(D17+0.08333333333)),"en juego",IF($R$23&lt;D17,"hoy!","finalizado")),IF($L$4&gt;C17,"finalizado","")))</f>
      </c>
      <c r="F17" s="86"/>
      <c r="G17" s="202"/>
      <c r="H17" s="203"/>
      <c r="I17" s="191"/>
      <c r="J17" s="191"/>
      <c r="K17" s="175"/>
      <c r="L17" s="175"/>
      <c r="M17" s="175"/>
      <c r="N17" s="175"/>
      <c r="O17" s="33"/>
      <c r="P17" s="13"/>
      <c r="Q17" s="13"/>
      <c r="R17" s="17"/>
      <c r="S17" s="17"/>
      <c r="T17" s="17"/>
      <c r="U17" s="17"/>
      <c r="V17" s="17"/>
    </row>
    <row r="18" spans="1:22" ht="14.25" customHeight="1">
      <c r="A18" s="33"/>
      <c r="B18" s="189"/>
      <c r="C18" s="189"/>
      <c r="D18" s="189"/>
      <c r="E18" s="235" t="s">
        <v>52</v>
      </c>
      <c r="F18" s="236"/>
      <c r="G18" s="204"/>
      <c r="H18" s="191"/>
      <c r="I18" s="189"/>
      <c r="J18" s="189"/>
      <c r="K18" s="175"/>
      <c r="L18" s="175"/>
      <c r="M18" s="175"/>
      <c r="N18" s="175"/>
      <c r="O18" s="33"/>
      <c r="P18" s="13"/>
      <c r="Q18" s="13"/>
      <c r="R18" s="17"/>
      <c r="S18" s="17"/>
      <c r="T18" s="17"/>
      <c r="U18" s="17"/>
      <c r="V18" s="17"/>
    </row>
    <row r="19" spans="1:22" ht="14.25" customHeight="1">
      <c r="A19" s="33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33"/>
      <c r="P19" s="13"/>
      <c r="Q19" s="13"/>
      <c r="R19" s="17"/>
      <c r="S19" s="17"/>
      <c r="T19" s="17"/>
      <c r="U19" s="17"/>
      <c r="V19" s="17"/>
    </row>
    <row r="20" spans="1:22" ht="14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13"/>
      <c r="Q20" s="13"/>
      <c r="R20" s="17"/>
      <c r="S20" s="17"/>
      <c r="T20" s="17"/>
      <c r="U20" s="17"/>
      <c r="V20" s="17"/>
    </row>
    <row r="21" spans="1:22" ht="1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13"/>
      <c r="Q21" s="13"/>
      <c r="R21" s="17"/>
      <c r="S21" s="17"/>
      <c r="T21" s="17"/>
      <c r="U21" s="17"/>
      <c r="V21" s="17"/>
    </row>
    <row r="22" spans="1:22" ht="12.75" hidden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13"/>
      <c r="Q22" s="19">
        <f>HOUR(M4)</f>
        <v>20</v>
      </c>
      <c r="R22" s="22">
        <f>MINUTE(M4)</f>
        <v>34</v>
      </c>
      <c r="S22" s="17"/>
      <c r="T22" s="17"/>
      <c r="U22" s="17"/>
      <c r="V22" s="17"/>
    </row>
    <row r="23" spans="1:22" ht="12.75" hidden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13"/>
      <c r="Q23" s="19"/>
      <c r="R23" s="23">
        <f>TIME(Q22,R22,0)</f>
        <v>0.8569444444444444</v>
      </c>
      <c r="S23" s="17"/>
      <c r="T23" s="17"/>
      <c r="U23" s="17"/>
      <c r="V23" s="17"/>
    </row>
    <row r="24" spans="1:22" ht="1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13"/>
      <c r="Q24" s="13"/>
      <c r="R24" s="17"/>
      <c r="S24" s="17"/>
      <c r="T24" s="17"/>
      <c r="U24" s="17"/>
      <c r="V24" s="17"/>
    </row>
    <row r="25" spans="1:22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13"/>
      <c r="Q25" s="13"/>
      <c r="R25" s="17"/>
      <c r="S25" s="17"/>
      <c r="T25" s="17"/>
      <c r="U25" s="17"/>
      <c r="V25" s="17"/>
    </row>
    <row r="26" spans="1:22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13"/>
      <c r="Q26" s="13"/>
      <c r="R26" s="17"/>
      <c r="S26" s="17"/>
      <c r="T26" s="17"/>
      <c r="U26" s="17"/>
      <c r="V26" s="17"/>
    </row>
    <row r="27" spans="1:22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13"/>
      <c r="Q27" s="13"/>
      <c r="R27" s="17"/>
      <c r="S27" s="17"/>
      <c r="T27" s="17"/>
      <c r="U27" s="17"/>
      <c r="V27" s="17"/>
    </row>
    <row r="28" spans="1:22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13"/>
      <c r="Q28" s="13"/>
      <c r="R28" s="17"/>
      <c r="S28" s="17"/>
      <c r="T28" s="17"/>
      <c r="U28" s="17"/>
      <c r="V28" s="17"/>
    </row>
    <row r="29" spans="1:22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13"/>
      <c r="Q29" s="13"/>
      <c r="R29" s="17"/>
      <c r="S29" s="17"/>
      <c r="T29" s="17"/>
      <c r="U29" s="17"/>
      <c r="V29" s="17"/>
    </row>
    <row r="30" spans="1:22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13"/>
      <c r="Q30" s="13"/>
      <c r="R30" s="17"/>
      <c r="S30" s="17"/>
      <c r="T30" s="17"/>
      <c r="U30" s="17"/>
      <c r="V30" s="17"/>
    </row>
    <row r="31" spans="1:17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ht="12.75">
      <c r="L680" s="5"/>
    </row>
    <row r="681" ht="12.75">
      <c r="L681" s="5"/>
    </row>
    <row r="682" ht="12.75">
      <c r="L682" s="5"/>
    </row>
    <row r="683" ht="12.75">
      <c r="L683" s="5"/>
    </row>
    <row r="684" ht="12.75">
      <c r="L684" s="5"/>
    </row>
    <row r="685" ht="12.75">
      <c r="L685" s="5"/>
    </row>
    <row r="686" ht="12.75">
      <c r="L686" s="5"/>
    </row>
    <row r="687" ht="12.75">
      <c r="L687" s="5"/>
    </row>
    <row r="688" ht="12.75">
      <c r="L688" s="5"/>
    </row>
  </sheetData>
  <sheetProtection/>
  <mergeCells count="9">
    <mergeCell ref="E18:F18"/>
    <mergeCell ref="B15:D15"/>
    <mergeCell ref="B1:N2"/>
    <mergeCell ref="E14:H14"/>
    <mergeCell ref="I12:L12"/>
    <mergeCell ref="B8:D8"/>
    <mergeCell ref="J11:K11"/>
    <mergeCell ref="E16:F16"/>
    <mergeCell ref="B16:D16"/>
  </mergeCells>
  <conditionalFormatting sqref="G10 G12:G13">
    <cfRule type="expression" priority="6" dxfId="87" stopIfTrue="1">
      <formula>IF(AND($F$10=$F$12,$F$10&lt;&gt;"",$F$12&lt;&gt;""),1,0)</formula>
    </cfRule>
  </conditionalFormatting>
  <conditionalFormatting sqref="J11:K11">
    <cfRule type="cellIs" priority="7" dxfId="3" operator="notEqual" stopIfTrue="1">
      <formula>"CAMPEON"</formula>
    </cfRule>
  </conditionalFormatting>
  <conditionalFormatting sqref="A11:E11">
    <cfRule type="expression" priority="9" dxfId="1" stopIfTrue="1">
      <formula>IF(OR($E$11="en juego",$E$11="hoy!"),1,0)</formula>
    </cfRule>
  </conditionalFormatting>
  <conditionalFormatting sqref="B17:E17 B11:D11">
    <cfRule type="expression" priority="4" dxfId="1" stopIfTrue="1">
      <formula>IF(OR(#REF!="en juego",#REF!="hoy!"),1,0)</formula>
    </cfRule>
  </conditionalFormatting>
  <conditionalFormatting sqref="G16 G18">
    <cfRule type="expression" priority="2" dxfId="86" stopIfTrue="1">
      <formula>IF(AND(#REF!=#REF!,#REF!&lt;&gt;"",#REF!&lt;&gt;""),1,0)</formula>
    </cfRule>
  </conditionalFormatting>
  <dataValidations count="3">
    <dataValidation type="custom" showErrorMessage="1" errorTitle="Dato no válido" error="Debe introducir antes el resultado del partido." sqref="G16 G18 G10 G12:G13">
      <formula1>IF(F16&lt;&gt;"",1,0)</formula1>
    </dataValidation>
    <dataValidation type="whole" allowBlank="1" showInputMessage="1" showErrorMessage="1" errorTitle="Dato no válido." error="Ingrese sólo un número entero&#10;entre 0 y 99." sqref="F10">
      <formula1>0</formula1>
      <formula2>99</formula2>
    </dataValidation>
    <dataValidation type="whole" allowBlank="1" showInputMessage="1" showErrorMessage="1" errorTitle="Dato no válido" error="Ingrese sólo un número entero&#10;entre 0 y 99." sqref="F12:F13">
      <formula1>0</formula1>
      <formula2>99</formula2>
    </dataValidation>
  </dataValidation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1"/>
  <sheetViews>
    <sheetView showGridLines="0" showRowColHeaders="0" showOutlineSymbols="0" zoomScalePageLayoutView="0" workbookViewId="0" topLeftCell="A1">
      <selection activeCell="U42" sqref="U42"/>
    </sheetView>
  </sheetViews>
  <sheetFormatPr defaultColWidth="11.421875" defaultRowHeight="12.75"/>
  <cols>
    <col min="1" max="1" width="2.140625" style="10" customWidth="1"/>
    <col min="2" max="2" width="12.140625" style="10" customWidth="1"/>
    <col min="3" max="3" width="3.140625" style="10" customWidth="1"/>
    <col min="4" max="4" width="0.9921875" style="10" customWidth="1"/>
    <col min="5" max="5" width="3.140625" style="10" customWidth="1"/>
    <col min="6" max="6" width="11.8515625" style="10" customWidth="1"/>
    <col min="7" max="8" width="2.28125" style="10" customWidth="1"/>
    <col min="9" max="9" width="12.28125" style="10" customWidth="1"/>
    <col min="10" max="10" width="3.140625" style="10" customWidth="1"/>
    <col min="11" max="11" width="0.9921875" style="10" customWidth="1"/>
    <col min="12" max="12" width="3.140625" style="10" customWidth="1"/>
    <col min="13" max="13" width="12.28125" style="10" customWidth="1"/>
    <col min="14" max="15" width="2.28125" style="10" customWidth="1"/>
    <col min="16" max="16" width="11.28125" style="10" customWidth="1"/>
    <col min="17" max="17" width="3.140625" style="10" customWidth="1"/>
    <col min="18" max="18" width="0.9921875" style="10" customWidth="1"/>
    <col min="19" max="19" width="3.140625" style="10" customWidth="1"/>
    <col min="20" max="20" width="11.28125" style="10" customWidth="1"/>
    <col min="21" max="22" width="2.28125" style="10" customWidth="1"/>
    <col min="23" max="23" width="12.7109375" style="10" customWidth="1"/>
    <col min="24" max="24" width="3.140625" style="10" customWidth="1"/>
    <col min="25" max="25" width="0.9921875" style="10" customWidth="1"/>
    <col min="26" max="26" width="3.140625" style="10" customWidth="1"/>
    <col min="27" max="27" width="12.8515625" style="10" customWidth="1"/>
    <col min="28" max="28" width="0.9921875" style="10" customWidth="1"/>
    <col min="29" max="29" width="15.28125" style="10" customWidth="1"/>
    <col min="30" max="30" width="6.7109375" style="10" customWidth="1"/>
    <col min="31" max="16384" width="11.421875" style="10" customWidth="1"/>
  </cols>
  <sheetData>
    <row r="1" spans="1:30" ht="4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28"/>
    </row>
    <row r="2" spans="1:30" ht="13.5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28"/>
    </row>
    <row r="3" spans="1:30" ht="15" customHeight="1" thickBot="1">
      <c r="A3" s="15"/>
      <c r="B3" s="292" t="s">
        <v>40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4"/>
      <c r="AB3" s="15"/>
      <c r="AC3" s="15"/>
      <c r="AD3" s="28"/>
    </row>
    <row r="4" spans="1:30" ht="13.5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8"/>
    </row>
    <row r="5" spans="1:30" ht="15" customHeight="1" thickBot="1">
      <c r="A5" s="14"/>
      <c r="B5" s="261"/>
      <c r="C5" s="261"/>
      <c r="D5" s="14"/>
      <c r="E5" s="261"/>
      <c r="F5" s="261"/>
      <c r="G5" s="14"/>
      <c r="H5" s="14"/>
      <c r="I5" s="252" t="s">
        <v>0</v>
      </c>
      <c r="J5" s="253"/>
      <c r="K5" s="253"/>
      <c r="L5" s="253"/>
      <c r="M5" s="25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28"/>
    </row>
    <row r="6" spans="1:30" ht="12.75">
      <c r="A6" s="14"/>
      <c r="B6" s="49"/>
      <c r="C6" s="50"/>
      <c r="D6" s="24"/>
      <c r="E6" s="50"/>
      <c r="F6" s="49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28"/>
    </row>
    <row r="7" spans="1:30" ht="4.5" customHeight="1">
      <c r="A7" s="14"/>
      <c r="B7" s="49"/>
      <c r="C7" s="50"/>
      <c r="D7" s="24"/>
      <c r="E7" s="50"/>
      <c r="F7" s="49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28"/>
    </row>
    <row r="8" spans="1:30" ht="12.75">
      <c r="A8" s="14"/>
      <c r="B8" s="24"/>
      <c r="C8" s="14"/>
      <c r="D8" s="14"/>
      <c r="E8" s="14"/>
      <c r="F8" s="24"/>
      <c r="G8" s="14"/>
      <c r="H8" s="27"/>
      <c r="I8" s="245" t="s">
        <v>65</v>
      </c>
      <c r="J8" s="249">
        <v>3</v>
      </c>
      <c r="K8" s="51"/>
      <c r="L8" s="249">
        <f>IF('Cuartos de Final'!F7&lt;&gt;"",'Cuartos de Final'!F7,"")</f>
        <v>0</v>
      </c>
      <c r="M8" s="245" t="s">
        <v>58</v>
      </c>
      <c r="N8" s="27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25"/>
      <c r="AB8" s="14"/>
      <c r="AC8" s="14"/>
      <c r="AD8" s="28"/>
    </row>
    <row r="9" spans="1:30" ht="4.5" customHeight="1" thickBot="1">
      <c r="A9" s="14"/>
      <c r="B9" s="24"/>
      <c r="C9" s="14"/>
      <c r="D9" s="14"/>
      <c r="E9" s="14"/>
      <c r="F9" s="24"/>
      <c r="G9" s="14"/>
      <c r="H9" s="52"/>
      <c r="I9" s="246"/>
      <c r="J9" s="250"/>
      <c r="K9" s="51"/>
      <c r="L9" s="250"/>
      <c r="M9" s="246"/>
      <c r="N9" s="5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28"/>
    </row>
    <row r="10" spans="1:30" ht="13.5" thickBot="1">
      <c r="A10" s="14"/>
      <c r="B10" s="295" t="s">
        <v>35</v>
      </c>
      <c r="C10" s="296"/>
      <c r="D10" s="296"/>
      <c r="E10" s="296"/>
      <c r="F10" s="297"/>
      <c r="G10" s="14"/>
      <c r="H10" s="54"/>
      <c r="I10" s="26"/>
      <c r="J10" s="26"/>
      <c r="K10" s="26"/>
      <c r="L10" s="26"/>
      <c r="M10" s="26"/>
      <c r="N10" s="55"/>
      <c r="O10" s="14"/>
      <c r="P10" s="252" t="s">
        <v>1</v>
      </c>
      <c r="Q10" s="253"/>
      <c r="R10" s="253"/>
      <c r="S10" s="253"/>
      <c r="T10" s="254"/>
      <c r="U10" s="14"/>
      <c r="V10" s="14"/>
      <c r="W10" s="14"/>
      <c r="X10" s="14"/>
      <c r="Y10" s="14"/>
      <c r="Z10" s="14"/>
      <c r="AA10" s="14"/>
      <c r="AB10" s="14"/>
      <c r="AC10" s="14"/>
      <c r="AD10" s="28"/>
    </row>
    <row r="11" spans="1:30" ht="4.5" customHeight="1">
      <c r="A11" s="30"/>
      <c r="B11" s="263"/>
      <c r="C11" s="262"/>
      <c r="D11" s="45"/>
      <c r="E11" s="262"/>
      <c r="F11" s="264"/>
      <c r="G11" s="14"/>
      <c r="H11" s="54"/>
      <c r="I11" s="26"/>
      <c r="J11" s="26"/>
      <c r="K11" s="26"/>
      <c r="L11" s="26"/>
      <c r="M11" s="26"/>
      <c r="N11" s="55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28"/>
    </row>
    <row r="12" spans="1:30" ht="12.75">
      <c r="A12" s="14"/>
      <c r="B12" s="263"/>
      <c r="C12" s="262"/>
      <c r="D12" s="45"/>
      <c r="E12" s="262"/>
      <c r="F12" s="264"/>
      <c r="G12" s="14"/>
      <c r="H12" s="54"/>
      <c r="I12" s="26"/>
      <c r="J12" s="26"/>
      <c r="K12" s="26"/>
      <c r="L12" s="26"/>
      <c r="M12" s="26"/>
      <c r="N12" s="55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28"/>
    </row>
    <row r="13" spans="1:30" ht="4.5" customHeight="1">
      <c r="A13" s="14"/>
      <c r="B13" s="288" t="s">
        <v>58</v>
      </c>
      <c r="C13" s="298">
        <v>3</v>
      </c>
      <c r="D13" s="51"/>
      <c r="E13" s="298">
        <v>1</v>
      </c>
      <c r="F13" s="288" t="s">
        <v>59</v>
      </c>
      <c r="G13" s="56"/>
      <c r="H13" s="54"/>
      <c r="I13" s="26"/>
      <c r="J13" s="26"/>
      <c r="K13" s="26"/>
      <c r="L13" s="26"/>
      <c r="M13" s="26"/>
      <c r="N13" s="55"/>
      <c r="O13" s="56"/>
      <c r="P13" s="245" t="s">
        <v>65</v>
      </c>
      <c r="Q13" s="249">
        <v>3</v>
      </c>
      <c r="R13" s="51"/>
      <c r="S13" s="249">
        <v>0</v>
      </c>
      <c r="T13" s="245" t="s">
        <v>60</v>
      </c>
      <c r="U13" s="27"/>
      <c r="V13" s="14"/>
      <c r="W13" s="14"/>
      <c r="X13" s="14"/>
      <c r="Y13" s="14"/>
      <c r="Z13" s="14"/>
      <c r="AA13" s="14"/>
      <c r="AB13" s="14"/>
      <c r="AC13" s="14"/>
      <c r="AD13" s="28"/>
    </row>
    <row r="14" spans="1:30" ht="12.75">
      <c r="A14" s="14"/>
      <c r="B14" s="289"/>
      <c r="C14" s="298"/>
      <c r="D14" s="51"/>
      <c r="E14" s="298"/>
      <c r="F14" s="289"/>
      <c r="G14" s="14"/>
      <c r="H14" s="54"/>
      <c r="I14" s="26"/>
      <c r="J14" s="26"/>
      <c r="K14" s="26"/>
      <c r="L14" s="26"/>
      <c r="M14" s="26"/>
      <c r="N14" s="55"/>
      <c r="O14" s="14"/>
      <c r="P14" s="246"/>
      <c r="Q14" s="250"/>
      <c r="R14" s="51"/>
      <c r="S14" s="250"/>
      <c r="T14" s="246"/>
      <c r="U14" s="53"/>
      <c r="V14" s="14"/>
      <c r="W14" s="14"/>
      <c r="X14" s="14"/>
      <c r="Y14" s="14"/>
      <c r="Z14" s="14"/>
      <c r="AA14" s="14"/>
      <c r="AB14" s="14"/>
      <c r="AC14" s="14"/>
      <c r="AD14" s="28"/>
    </row>
    <row r="15" spans="1:30" ht="4.5" customHeight="1" thickBot="1">
      <c r="A15" s="14"/>
      <c r="B15" s="261"/>
      <c r="C15" s="261"/>
      <c r="D15" s="57"/>
      <c r="E15" s="261"/>
      <c r="F15" s="261"/>
      <c r="G15" s="14"/>
      <c r="H15" s="54"/>
      <c r="I15" s="26"/>
      <c r="J15" s="26"/>
      <c r="K15" s="26"/>
      <c r="L15" s="26"/>
      <c r="M15" s="26"/>
      <c r="N15" s="55"/>
      <c r="O15" s="14"/>
      <c r="P15" s="26"/>
      <c r="Q15" s="26"/>
      <c r="R15" s="26"/>
      <c r="S15" s="26"/>
      <c r="T15" s="26"/>
      <c r="U15" s="55"/>
      <c r="V15" s="14"/>
      <c r="W15" s="14"/>
      <c r="X15" s="14"/>
      <c r="Y15" s="14"/>
      <c r="Z15" s="14"/>
      <c r="AA15" s="14"/>
      <c r="AB15" s="14"/>
      <c r="AC15" s="14"/>
      <c r="AD15" s="28"/>
    </row>
    <row r="16" spans="1:30" ht="13.5" thickBot="1">
      <c r="A16" s="30"/>
      <c r="B16" s="263"/>
      <c r="C16" s="262"/>
      <c r="D16" s="58"/>
      <c r="E16" s="262"/>
      <c r="F16" s="264"/>
      <c r="G16" s="14"/>
      <c r="H16" s="54"/>
      <c r="I16" s="26"/>
      <c r="J16" s="26"/>
      <c r="K16" s="26"/>
      <c r="L16" s="26"/>
      <c r="M16" s="26"/>
      <c r="N16" s="55"/>
      <c r="O16" s="14"/>
      <c r="P16" s="26"/>
      <c r="Q16" s="26"/>
      <c r="R16" s="26"/>
      <c r="S16" s="26"/>
      <c r="T16" s="26"/>
      <c r="U16" s="55"/>
      <c r="V16" s="14"/>
      <c r="W16" s="252" t="s">
        <v>2</v>
      </c>
      <c r="X16" s="253"/>
      <c r="Y16" s="253"/>
      <c r="Z16" s="253"/>
      <c r="AA16" s="254"/>
      <c r="AB16" s="14"/>
      <c r="AC16" s="14"/>
      <c r="AD16" s="28"/>
    </row>
    <row r="17" spans="1:30" ht="4.5" customHeight="1">
      <c r="A17" s="14"/>
      <c r="B17" s="263"/>
      <c r="C17" s="262"/>
      <c r="D17" s="58"/>
      <c r="E17" s="262"/>
      <c r="F17" s="264"/>
      <c r="G17" s="14"/>
      <c r="H17" s="54"/>
      <c r="I17" s="26"/>
      <c r="J17" s="26"/>
      <c r="K17" s="26"/>
      <c r="L17" s="26"/>
      <c r="M17" s="26"/>
      <c r="N17" s="55"/>
      <c r="O17" s="14"/>
      <c r="P17" s="26"/>
      <c r="Q17" s="26"/>
      <c r="R17" s="26"/>
      <c r="S17" s="26"/>
      <c r="T17" s="26"/>
      <c r="U17" s="55"/>
      <c r="V17" s="14"/>
      <c r="W17" s="59"/>
      <c r="X17" s="59"/>
      <c r="Y17" s="59"/>
      <c r="Z17" s="59"/>
      <c r="AA17" s="59"/>
      <c r="AB17" s="14"/>
      <c r="AC17" s="14"/>
      <c r="AD17" s="28"/>
    </row>
    <row r="18" spans="1:30" ht="12.75">
      <c r="A18" s="14"/>
      <c r="B18" s="24"/>
      <c r="C18" s="14"/>
      <c r="D18" s="57"/>
      <c r="E18" s="14"/>
      <c r="F18" s="24"/>
      <c r="G18" s="14"/>
      <c r="H18" s="60"/>
      <c r="I18" s="245" t="s">
        <v>59</v>
      </c>
      <c r="J18" s="249">
        <v>2</v>
      </c>
      <c r="K18" s="51"/>
      <c r="L18" s="249">
        <v>3</v>
      </c>
      <c r="M18" s="245" t="s">
        <v>60</v>
      </c>
      <c r="N18" s="61"/>
      <c r="O18" s="14"/>
      <c r="P18" s="26"/>
      <c r="Q18" s="26"/>
      <c r="R18" s="26"/>
      <c r="S18" s="26"/>
      <c r="T18" s="26"/>
      <c r="U18" s="55"/>
      <c r="V18" s="14"/>
      <c r="W18" s="59"/>
      <c r="X18" s="59"/>
      <c r="Y18" s="59"/>
      <c r="Z18" s="59"/>
      <c r="AA18" s="59"/>
      <c r="AB18" s="14"/>
      <c r="AC18" s="62" t="s">
        <v>32</v>
      </c>
      <c r="AD18" s="28"/>
    </row>
    <row r="19" spans="1:30" ht="4.5" customHeight="1" thickBot="1">
      <c r="A19" s="14"/>
      <c r="B19" s="24"/>
      <c r="C19" s="14"/>
      <c r="D19" s="57"/>
      <c r="E19" s="14"/>
      <c r="F19" s="24"/>
      <c r="G19" s="14"/>
      <c r="H19" s="14"/>
      <c r="I19" s="246"/>
      <c r="J19" s="250"/>
      <c r="K19" s="51"/>
      <c r="L19" s="250"/>
      <c r="M19" s="246"/>
      <c r="N19" s="14"/>
      <c r="O19" s="14"/>
      <c r="P19" s="26"/>
      <c r="Q19" s="26"/>
      <c r="R19" s="26"/>
      <c r="S19" s="26"/>
      <c r="T19" s="26"/>
      <c r="U19" s="55"/>
      <c r="V19" s="27"/>
      <c r="W19" s="245" t="s">
        <v>33</v>
      </c>
      <c r="X19" s="249">
        <v>3</v>
      </c>
      <c r="Y19" s="51"/>
      <c r="Z19" s="249">
        <v>1</v>
      </c>
      <c r="AA19" s="245" t="s">
        <v>37</v>
      </c>
      <c r="AB19" s="14"/>
      <c r="AC19" s="63"/>
      <c r="AD19" s="28"/>
    </row>
    <row r="20" spans="1:30" ht="13.5" thickBot="1">
      <c r="A20" s="14"/>
      <c r="B20" s="261"/>
      <c r="C20" s="261"/>
      <c r="D20" s="64"/>
      <c r="E20" s="261"/>
      <c r="F20" s="261"/>
      <c r="G20" s="14"/>
      <c r="H20" s="14"/>
      <c r="I20" s="26"/>
      <c r="J20" s="26"/>
      <c r="K20" s="26"/>
      <c r="L20" s="26"/>
      <c r="M20" s="26"/>
      <c r="N20" s="14"/>
      <c r="O20" s="14"/>
      <c r="P20" s="26"/>
      <c r="Q20" s="26"/>
      <c r="R20" s="26"/>
      <c r="S20" s="26"/>
      <c r="T20" s="26"/>
      <c r="U20" s="55"/>
      <c r="V20" s="52"/>
      <c r="W20" s="246"/>
      <c r="X20" s="250"/>
      <c r="Y20" s="51"/>
      <c r="Z20" s="250"/>
      <c r="AA20" s="246"/>
      <c r="AB20" s="14"/>
      <c r="AC20" s="224" t="s">
        <v>33</v>
      </c>
      <c r="AD20" s="28"/>
    </row>
    <row r="21" spans="1:30" ht="13.5" customHeight="1">
      <c r="A21" s="30"/>
      <c r="B21" s="49"/>
      <c r="C21" s="275" t="s">
        <v>39</v>
      </c>
      <c r="D21" s="276"/>
      <c r="E21" s="277"/>
      <c r="F21" s="49"/>
      <c r="G21" s="14"/>
      <c r="H21" s="14"/>
      <c r="I21" s="26"/>
      <c r="J21" s="26"/>
      <c r="K21" s="26"/>
      <c r="L21" s="26"/>
      <c r="M21" s="26"/>
      <c r="N21" s="14"/>
      <c r="O21" s="14"/>
      <c r="P21" s="26"/>
      <c r="Q21" s="26"/>
      <c r="R21" s="26"/>
      <c r="S21" s="26"/>
      <c r="T21" s="26"/>
      <c r="U21" s="55"/>
      <c r="V21" s="54"/>
      <c r="W21" s="49"/>
      <c r="X21" s="50"/>
      <c r="Y21" s="29"/>
      <c r="Z21" s="50"/>
      <c r="AA21" s="49"/>
      <c r="AB21" s="50"/>
      <c r="AC21" s="65"/>
      <c r="AD21" s="28"/>
    </row>
    <row r="22" spans="1:30" ht="13.5" customHeight="1" thickBot="1">
      <c r="A22" s="14"/>
      <c r="B22" s="49"/>
      <c r="C22" s="278"/>
      <c r="D22" s="279"/>
      <c r="E22" s="280"/>
      <c r="F22" s="49"/>
      <c r="G22" s="14"/>
      <c r="H22" s="14"/>
      <c r="I22" s="26"/>
      <c r="J22" s="26"/>
      <c r="K22" s="26"/>
      <c r="L22" s="26"/>
      <c r="M22" s="26"/>
      <c r="N22" s="14"/>
      <c r="O22" s="14"/>
      <c r="P22" s="26"/>
      <c r="Q22" s="26"/>
      <c r="R22" s="26"/>
      <c r="S22" s="26"/>
      <c r="T22" s="26"/>
      <c r="U22" s="55"/>
      <c r="V22" s="54"/>
      <c r="W22" s="49"/>
      <c r="X22" s="50"/>
      <c r="Y22" s="29"/>
      <c r="Z22" s="50"/>
      <c r="AA22" s="49"/>
      <c r="AB22" s="50"/>
      <c r="AC22" s="65"/>
      <c r="AD22" s="28"/>
    </row>
    <row r="23" spans="1:30" ht="4.5" customHeight="1" thickBot="1">
      <c r="A23" s="14"/>
      <c r="B23" s="24"/>
      <c r="C23" s="14"/>
      <c r="D23" s="66"/>
      <c r="E23" s="14"/>
      <c r="F23" s="24"/>
      <c r="G23" s="14"/>
      <c r="H23" s="14"/>
      <c r="I23" s="26"/>
      <c r="J23" s="26"/>
      <c r="K23" s="26"/>
      <c r="L23" s="26"/>
      <c r="M23" s="26"/>
      <c r="N23" s="14"/>
      <c r="O23" s="14"/>
      <c r="P23" s="26"/>
      <c r="Q23" s="26"/>
      <c r="R23" s="26"/>
      <c r="S23" s="26"/>
      <c r="T23" s="26"/>
      <c r="U23" s="55"/>
      <c r="V23" s="54"/>
      <c r="W23" s="14"/>
      <c r="X23" s="14"/>
      <c r="Y23" s="14"/>
      <c r="Z23" s="14"/>
      <c r="AA23" s="14"/>
      <c r="AB23" s="14"/>
      <c r="AC23" s="14"/>
      <c r="AD23" s="28"/>
    </row>
    <row r="24" spans="1:30" ht="13.5" thickBot="1">
      <c r="A24" s="14"/>
      <c r="B24" s="286" t="s">
        <v>36</v>
      </c>
      <c r="C24" s="284">
        <v>1</v>
      </c>
      <c r="D24" s="51"/>
      <c r="E24" s="284">
        <v>3</v>
      </c>
      <c r="F24" s="286" t="s">
        <v>34</v>
      </c>
      <c r="G24" s="14"/>
      <c r="H24" s="14"/>
      <c r="I24" s="26"/>
      <c r="J24" s="26"/>
      <c r="K24" s="26"/>
      <c r="L24" s="26"/>
      <c r="M24" s="26"/>
      <c r="N24" s="14"/>
      <c r="O24" s="14"/>
      <c r="P24" s="26"/>
      <c r="Q24" s="26"/>
      <c r="R24" s="26"/>
      <c r="S24" s="26"/>
      <c r="T24" s="26"/>
      <c r="U24" s="55"/>
      <c r="V24" s="54"/>
      <c r="W24" s="252" t="s">
        <v>28</v>
      </c>
      <c r="X24" s="253"/>
      <c r="Y24" s="253"/>
      <c r="Z24" s="253"/>
      <c r="AA24" s="254"/>
      <c r="AB24" s="14"/>
      <c r="AC24" s="14"/>
      <c r="AD24" s="28"/>
    </row>
    <row r="25" spans="1:30" ht="4.5" customHeight="1">
      <c r="A25" s="14"/>
      <c r="B25" s="287"/>
      <c r="C25" s="285"/>
      <c r="D25" s="51"/>
      <c r="E25" s="285"/>
      <c r="F25" s="287"/>
      <c r="G25" s="14"/>
      <c r="H25" s="14"/>
      <c r="I25" s="26"/>
      <c r="J25" s="26"/>
      <c r="K25" s="26"/>
      <c r="L25" s="26"/>
      <c r="M25" s="26"/>
      <c r="N25" s="14"/>
      <c r="O25" s="14"/>
      <c r="P25" s="26"/>
      <c r="Q25" s="26"/>
      <c r="R25" s="26"/>
      <c r="S25" s="26"/>
      <c r="T25" s="26"/>
      <c r="U25" s="55"/>
      <c r="V25" s="54"/>
      <c r="W25" s="27"/>
      <c r="X25" s="27"/>
      <c r="Y25" s="27"/>
      <c r="Z25" s="27"/>
      <c r="AA25" s="27"/>
      <c r="AB25" s="14"/>
      <c r="AC25" s="14"/>
      <c r="AD25" s="28"/>
    </row>
    <row r="26" spans="1:30" ht="12.75">
      <c r="A26" s="30"/>
      <c r="B26" s="263"/>
      <c r="C26" s="262"/>
      <c r="D26" s="58"/>
      <c r="E26" s="262"/>
      <c r="F26" s="264"/>
      <c r="G26" s="14"/>
      <c r="H26" s="14"/>
      <c r="I26" s="26"/>
      <c r="J26" s="26"/>
      <c r="K26" s="26"/>
      <c r="L26" s="26"/>
      <c r="M26" s="26"/>
      <c r="N26" s="14"/>
      <c r="O26" s="14"/>
      <c r="P26" s="26"/>
      <c r="Q26" s="26"/>
      <c r="R26" s="26"/>
      <c r="S26" s="26"/>
      <c r="T26" s="26"/>
      <c r="U26" s="55"/>
      <c r="V26" s="60"/>
      <c r="W26" s="255" t="s">
        <v>60</v>
      </c>
      <c r="X26" s="256"/>
      <c r="Y26" s="256"/>
      <c r="Z26" s="256"/>
      <c r="AA26" s="257"/>
      <c r="AB26" s="14"/>
      <c r="AC26" s="14"/>
      <c r="AD26" s="28"/>
    </row>
    <row r="27" spans="1:30" ht="4.5" customHeight="1">
      <c r="A27" s="14"/>
      <c r="B27" s="263"/>
      <c r="C27" s="262"/>
      <c r="D27" s="58"/>
      <c r="E27" s="262"/>
      <c r="F27" s="264"/>
      <c r="G27" s="14"/>
      <c r="H27" s="14"/>
      <c r="I27" s="26"/>
      <c r="J27" s="26"/>
      <c r="K27" s="26"/>
      <c r="L27" s="26"/>
      <c r="M27" s="26"/>
      <c r="N27" s="14"/>
      <c r="O27" s="14"/>
      <c r="P27" s="26"/>
      <c r="Q27" s="26"/>
      <c r="R27" s="26"/>
      <c r="S27" s="26"/>
      <c r="T27" s="26"/>
      <c r="U27" s="55"/>
      <c r="V27" s="14"/>
      <c r="W27" s="258"/>
      <c r="X27" s="259"/>
      <c r="Y27" s="259"/>
      <c r="Z27" s="259"/>
      <c r="AA27" s="260"/>
      <c r="AB27" s="14"/>
      <c r="AC27" s="14"/>
      <c r="AD27" s="28"/>
    </row>
    <row r="28" spans="1:30" ht="12.75">
      <c r="A28" s="14"/>
      <c r="B28" s="24"/>
      <c r="C28" s="14"/>
      <c r="D28" s="57"/>
      <c r="E28" s="14"/>
      <c r="F28" s="24"/>
      <c r="G28" s="14"/>
      <c r="H28" s="27"/>
      <c r="I28" s="245" t="s">
        <v>61</v>
      </c>
      <c r="J28" s="247">
        <v>3</v>
      </c>
      <c r="K28" s="51"/>
      <c r="L28" s="247">
        <f>IF('Cuartos de Final'!F15&lt;&gt;"",'Cuartos de Final'!F15,"")</f>
        <v>0</v>
      </c>
      <c r="M28" s="245" t="s">
        <v>62</v>
      </c>
      <c r="N28" s="27"/>
      <c r="O28" s="14"/>
      <c r="P28" s="26"/>
      <c r="Q28" s="26"/>
      <c r="R28" s="26"/>
      <c r="S28" s="26"/>
      <c r="T28" s="26"/>
      <c r="U28" s="55"/>
      <c r="V28" s="14"/>
      <c r="W28" s="14"/>
      <c r="X28" s="14"/>
      <c r="Y28" s="14"/>
      <c r="Z28" s="14"/>
      <c r="AA28" s="14"/>
      <c r="AB28" s="14"/>
      <c r="AC28" s="14"/>
      <c r="AD28" s="28"/>
    </row>
    <row r="29" spans="1:30" ht="4.5" customHeight="1">
      <c r="A29" s="14"/>
      <c r="B29" s="24"/>
      <c r="C29" s="14"/>
      <c r="D29" s="57"/>
      <c r="E29" s="14"/>
      <c r="F29" s="24"/>
      <c r="G29" s="14"/>
      <c r="H29" s="52"/>
      <c r="I29" s="246"/>
      <c r="J29" s="248"/>
      <c r="K29" s="51"/>
      <c r="L29" s="248"/>
      <c r="M29" s="246"/>
      <c r="N29" s="53"/>
      <c r="O29" s="14"/>
      <c r="P29" s="26"/>
      <c r="Q29" s="26"/>
      <c r="R29" s="26"/>
      <c r="S29" s="26"/>
      <c r="T29" s="26"/>
      <c r="U29" s="55"/>
      <c r="V29" s="56"/>
      <c r="W29" s="269" t="s">
        <v>61</v>
      </c>
      <c r="X29" s="270"/>
      <c r="Y29" s="270"/>
      <c r="Z29" s="270"/>
      <c r="AA29" s="271"/>
      <c r="AB29" s="14"/>
      <c r="AC29" s="14"/>
      <c r="AD29" s="28"/>
    </row>
    <row r="30" spans="1:30" ht="12.75">
      <c r="A30" s="14"/>
      <c r="B30" s="261"/>
      <c r="C30" s="261"/>
      <c r="D30" s="57"/>
      <c r="E30" s="261"/>
      <c r="F30" s="261"/>
      <c r="G30" s="14"/>
      <c r="H30" s="54"/>
      <c r="I30" s="26"/>
      <c r="J30" s="26"/>
      <c r="K30" s="50"/>
      <c r="L30" s="26"/>
      <c r="M30" s="26"/>
      <c r="N30" s="55"/>
      <c r="O30" s="14"/>
      <c r="P30" s="26"/>
      <c r="Q30" s="26"/>
      <c r="R30" s="26"/>
      <c r="S30" s="26"/>
      <c r="T30" s="26"/>
      <c r="U30" s="55"/>
      <c r="V30" s="27"/>
      <c r="W30" s="272"/>
      <c r="X30" s="273"/>
      <c r="Y30" s="273"/>
      <c r="Z30" s="273"/>
      <c r="AA30" s="274"/>
      <c r="AB30" s="14"/>
      <c r="AC30" s="14"/>
      <c r="AD30" s="28"/>
    </row>
    <row r="31" spans="1:30" ht="4.5" customHeight="1">
      <c r="A31" s="30"/>
      <c r="B31" s="263"/>
      <c r="C31" s="262"/>
      <c r="D31" s="58"/>
      <c r="E31" s="262"/>
      <c r="F31" s="264"/>
      <c r="G31" s="14"/>
      <c r="H31" s="54"/>
      <c r="I31" s="26"/>
      <c r="J31" s="26"/>
      <c r="K31" s="50"/>
      <c r="L31" s="26"/>
      <c r="M31" s="26"/>
      <c r="N31" s="55"/>
      <c r="O31" s="14"/>
      <c r="P31" s="26"/>
      <c r="Q31" s="26"/>
      <c r="R31" s="26"/>
      <c r="S31" s="26"/>
      <c r="T31" s="26"/>
      <c r="U31" s="55"/>
      <c r="V31" s="14"/>
      <c r="W31" s="49"/>
      <c r="X31" s="49"/>
      <c r="Y31" s="49"/>
      <c r="Z31" s="49"/>
      <c r="AA31" s="49"/>
      <c r="AB31" s="14"/>
      <c r="AC31" s="14"/>
      <c r="AD31" s="28"/>
    </row>
    <row r="32" spans="1:30" s="11" customFormat="1" ht="12.75" customHeight="1">
      <c r="A32" s="14"/>
      <c r="B32" s="263"/>
      <c r="C32" s="262"/>
      <c r="D32" s="58"/>
      <c r="E32" s="262"/>
      <c r="F32" s="264"/>
      <c r="G32" s="14"/>
      <c r="H32" s="54"/>
      <c r="I32" s="26"/>
      <c r="J32" s="26"/>
      <c r="K32" s="50"/>
      <c r="L32" s="26"/>
      <c r="M32" s="26"/>
      <c r="N32" s="55"/>
      <c r="O32" s="14"/>
      <c r="P32" s="26"/>
      <c r="Q32" s="26"/>
      <c r="R32" s="26"/>
      <c r="S32" s="26"/>
      <c r="T32" s="26"/>
      <c r="U32" s="55"/>
      <c r="V32" s="14"/>
      <c r="W32" s="14"/>
      <c r="X32" s="14"/>
      <c r="Y32" s="14"/>
      <c r="Z32" s="14"/>
      <c r="AA32" s="14"/>
      <c r="AB32" s="14"/>
      <c r="AC32" s="223"/>
      <c r="AD32" s="48"/>
    </row>
    <row r="33" spans="1:30" s="11" customFormat="1" ht="4.5" customHeight="1">
      <c r="A33" s="14"/>
      <c r="B33" s="288" t="s">
        <v>64</v>
      </c>
      <c r="C33" s="290">
        <v>1</v>
      </c>
      <c r="D33" s="51"/>
      <c r="E33" s="290">
        <v>3</v>
      </c>
      <c r="F33" s="288" t="s">
        <v>34</v>
      </c>
      <c r="G33" s="56"/>
      <c r="H33" s="54"/>
      <c r="I33" s="26"/>
      <c r="J33" s="26"/>
      <c r="K33" s="50"/>
      <c r="L33" s="26"/>
      <c r="M33" s="26"/>
      <c r="N33" s="55"/>
      <c r="O33" s="56"/>
      <c r="P33" s="245" t="s">
        <v>63</v>
      </c>
      <c r="Q33" s="249">
        <v>1</v>
      </c>
      <c r="R33" s="51"/>
      <c r="S33" s="249">
        <v>3</v>
      </c>
      <c r="T33" s="245" t="s">
        <v>37</v>
      </c>
      <c r="U33" s="61"/>
      <c r="V33" s="14"/>
      <c r="W33" s="14"/>
      <c r="X33" s="14"/>
      <c r="Y33" s="14"/>
      <c r="Z33" s="14"/>
      <c r="AA33" s="251"/>
      <c r="AB33" s="251"/>
      <c r="AC33" s="251"/>
      <c r="AD33" s="48"/>
    </row>
    <row r="34" spans="1:30" s="11" customFormat="1" ht="12.75" customHeight="1">
      <c r="A34" s="14"/>
      <c r="B34" s="289"/>
      <c r="C34" s="291"/>
      <c r="D34" s="51"/>
      <c r="E34" s="291"/>
      <c r="F34" s="289"/>
      <c r="G34" s="14"/>
      <c r="H34" s="54"/>
      <c r="I34" s="26"/>
      <c r="J34" s="26"/>
      <c r="K34" s="50"/>
      <c r="L34" s="26"/>
      <c r="M34" s="26"/>
      <c r="N34" s="55"/>
      <c r="O34" s="14"/>
      <c r="P34" s="246"/>
      <c r="Q34" s="250"/>
      <c r="R34" s="51"/>
      <c r="S34" s="250"/>
      <c r="T34" s="246"/>
      <c r="U34" s="14"/>
      <c r="V34" s="14"/>
      <c r="W34" s="14"/>
      <c r="X34" s="14"/>
      <c r="Y34" s="14"/>
      <c r="Z34" s="14"/>
      <c r="AA34" s="251"/>
      <c r="AB34" s="251"/>
      <c r="AC34" s="251"/>
      <c r="AD34" s="48"/>
    </row>
    <row r="35" spans="1:30" s="11" customFormat="1" ht="4.5" customHeight="1">
      <c r="A35" s="14"/>
      <c r="B35" s="261"/>
      <c r="C35" s="261"/>
      <c r="D35" s="14"/>
      <c r="E35" s="261"/>
      <c r="F35" s="261"/>
      <c r="G35" s="14"/>
      <c r="H35" s="54"/>
      <c r="I35" s="26"/>
      <c r="J35" s="26"/>
      <c r="K35" s="50"/>
      <c r="L35" s="26"/>
      <c r="M35" s="26"/>
      <c r="N35" s="55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48"/>
    </row>
    <row r="36" spans="1:30" s="11" customFormat="1" ht="12.75" customHeight="1">
      <c r="A36" s="30"/>
      <c r="B36" s="263"/>
      <c r="C36" s="262"/>
      <c r="D36" s="45"/>
      <c r="E36" s="262"/>
      <c r="F36" s="264"/>
      <c r="G36" s="14"/>
      <c r="H36" s="54"/>
      <c r="I36" s="26"/>
      <c r="J36" s="26"/>
      <c r="K36" s="50"/>
      <c r="L36" s="26"/>
      <c r="M36" s="26"/>
      <c r="N36" s="55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48"/>
    </row>
    <row r="37" spans="1:30" s="11" customFormat="1" ht="4.5" customHeight="1" thickBot="1">
      <c r="A37" s="14"/>
      <c r="B37" s="263"/>
      <c r="C37" s="262"/>
      <c r="D37" s="45"/>
      <c r="E37" s="262"/>
      <c r="F37" s="264"/>
      <c r="G37" s="14"/>
      <c r="H37" s="54"/>
      <c r="I37" s="26"/>
      <c r="J37" s="26"/>
      <c r="K37" s="50"/>
      <c r="L37" s="26"/>
      <c r="M37" s="26"/>
      <c r="N37" s="55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48"/>
    </row>
    <row r="38" spans="1:30" s="11" customFormat="1" ht="12.75" customHeight="1" thickBot="1">
      <c r="A38" s="14"/>
      <c r="B38" s="281" t="s">
        <v>38</v>
      </c>
      <c r="C38" s="282"/>
      <c r="D38" s="282"/>
      <c r="E38" s="282"/>
      <c r="F38" s="283"/>
      <c r="G38" s="14"/>
      <c r="H38" s="60"/>
      <c r="I38" s="245" t="s">
        <v>66</v>
      </c>
      <c r="J38" s="247">
        <v>1</v>
      </c>
      <c r="K38" s="51"/>
      <c r="L38" s="247">
        <v>3</v>
      </c>
      <c r="M38" s="245" t="s">
        <v>37</v>
      </c>
      <c r="N38" s="61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48"/>
    </row>
    <row r="39" spans="1:30" s="11" customFormat="1" ht="4.5" customHeight="1">
      <c r="A39" s="14"/>
      <c r="B39" s="24"/>
      <c r="C39" s="14"/>
      <c r="D39" s="14"/>
      <c r="E39" s="14"/>
      <c r="F39" s="24"/>
      <c r="G39" s="14"/>
      <c r="H39" s="14"/>
      <c r="I39" s="246"/>
      <c r="J39" s="248"/>
      <c r="K39" s="51"/>
      <c r="L39" s="248"/>
      <c r="M39" s="246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48"/>
    </row>
    <row r="40" spans="1:30" s="11" customFormat="1" ht="4.5" customHeight="1">
      <c r="A40" s="14"/>
      <c r="B40" s="267" t="s">
        <v>59</v>
      </c>
      <c r="C40" s="265">
        <v>3</v>
      </c>
      <c r="D40" s="51"/>
      <c r="E40" s="265">
        <v>1</v>
      </c>
      <c r="F40" s="267" t="s">
        <v>64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48"/>
    </row>
    <row r="41" spans="1:30" s="11" customFormat="1" ht="12.75" customHeight="1">
      <c r="A41" s="15"/>
      <c r="B41" s="268"/>
      <c r="C41" s="266"/>
      <c r="D41" s="51"/>
      <c r="E41" s="266"/>
      <c r="F41" s="268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48"/>
    </row>
    <row r="42" spans="1:30" s="11" customFormat="1" ht="12.75" customHeight="1">
      <c r="A42" s="15"/>
      <c r="B42" s="49"/>
      <c r="C42" s="50"/>
      <c r="D42" s="67"/>
      <c r="E42" s="50"/>
      <c r="F42" s="49"/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48"/>
    </row>
    <row r="43" spans="1:30" s="11" customFormat="1" ht="6" customHeight="1">
      <c r="A43" s="15"/>
      <c r="B43" s="15"/>
      <c r="C43" s="15"/>
      <c r="D43" s="15"/>
      <c r="E43" s="15"/>
      <c r="F43" s="15"/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48"/>
    </row>
    <row r="44" spans="1:30" s="11" customFormat="1" ht="6" customHeight="1">
      <c r="A44" s="15"/>
      <c r="B44" s="15"/>
      <c r="C44" s="15"/>
      <c r="D44" s="15"/>
      <c r="E44" s="15"/>
      <c r="F44" s="15"/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48"/>
    </row>
    <row r="45" spans="1:30" s="11" customFormat="1" ht="6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46"/>
    </row>
    <row r="46" spans="1:30" s="11" customFormat="1" ht="6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46"/>
    </row>
    <row r="47" spans="1:30" s="11" customFormat="1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47"/>
    </row>
    <row r="48" spans="1:30" s="11" customFormat="1" ht="6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47"/>
    </row>
    <row r="49" spans="1:30" s="11" customFormat="1" ht="6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47"/>
    </row>
    <row r="50" spans="1:30" s="11" customFormat="1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47"/>
    </row>
    <row r="51" spans="1:30" s="11" customFormat="1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4"/>
    </row>
    <row r="52" spans="1:30" s="11" customFormat="1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4"/>
    </row>
    <row r="53" spans="1:30" s="11" customFormat="1" ht="6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4"/>
    </row>
    <row r="54" spans="1:30" s="11" customFormat="1" ht="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4"/>
    </row>
    <row r="55" spans="1:30" s="11" customFormat="1" ht="6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4"/>
    </row>
    <row r="56" spans="1:30" s="11" customFormat="1" ht="6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4"/>
    </row>
    <row r="57" spans="1:30" s="11" customFormat="1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4"/>
    </row>
    <row r="58" spans="1:30" s="11" customFormat="1" ht="6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4"/>
    </row>
    <row r="59" spans="1:30" s="11" customFormat="1" ht="6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4"/>
    </row>
    <row r="60" spans="1:30" s="11" customFormat="1" ht="6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4"/>
    </row>
    <row r="61" spans="1:30" s="11" customFormat="1" ht="6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4"/>
    </row>
    <row r="62" spans="1:30" s="11" customFormat="1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4"/>
    </row>
    <row r="63" spans="1:30" s="11" customFormat="1" ht="6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4"/>
    </row>
    <row r="64" spans="1:30" s="11" customFormat="1" ht="6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4"/>
    </row>
    <row r="65" spans="1:30" s="11" customFormat="1" ht="6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4"/>
    </row>
    <row r="66" spans="1:30" s="11" customFormat="1" ht="6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4"/>
    </row>
    <row r="67" spans="1:30" s="11" customFormat="1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4"/>
    </row>
    <row r="68" ht="6" customHeight="1">
      <c r="AD68" s="15"/>
    </row>
    <row r="69" ht="6" customHeight="1">
      <c r="AD69" s="15"/>
    </row>
    <row r="70" ht="12.75">
      <c r="AD70" s="15"/>
    </row>
    <row r="71" ht="12.75">
      <c r="AD71" s="28"/>
    </row>
  </sheetData>
  <sheetProtection/>
  <mergeCells count="85">
    <mergeCell ref="B3:AA3"/>
    <mergeCell ref="W16:AA16"/>
    <mergeCell ref="B10:F10"/>
    <mergeCell ref="B13:B14"/>
    <mergeCell ref="C13:C14"/>
    <mergeCell ref="E13:E14"/>
    <mergeCell ref="F13:F14"/>
    <mergeCell ref="P10:T10"/>
    <mergeCell ref="P13:P14"/>
    <mergeCell ref="I8:I9"/>
    <mergeCell ref="I5:M5"/>
    <mergeCell ref="F11:F12"/>
    <mergeCell ref="E11:E12"/>
    <mergeCell ref="B20:C20"/>
    <mergeCell ref="E15:F15"/>
    <mergeCell ref="M18:M19"/>
    <mergeCell ref="J8:J9"/>
    <mergeCell ref="L8:L9"/>
    <mergeCell ref="M8:M9"/>
    <mergeCell ref="X19:X20"/>
    <mergeCell ref="Z19:Z20"/>
    <mergeCell ref="E5:F5"/>
    <mergeCell ref="B5:C5"/>
    <mergeCell ref="B11:B12"/>
    <mergeCell ref="E16:E17"/>
    <mergeCell ref="C16:C17"/>
    <mergeCell ref="B16:B17"/>
    <mergeCell ref="C11:C12"/>
    <mergeCell ref="L18:L19"/>
    <mergeCell ref="C24:C25"/>
    <mergeCell ref="E24:E25"/>
    <mergeCell ref="F24:F25"/>
    <mergeCell ref="E26:E27"/>
    <mergeCell ref="W19:W20"/>
    <mergeCell ref="B33:B34"/>
    <mergeCell ref="C33:C34"/>
    <mergeCell ref="E33:E34"/>
    <mergeCell ref="F33:F34"/>
    <mergeCell ref="B24:B25"/>
    <mergeCell ref="W29:AA30"/>
    <mergeCell ref="C21:E22"/>
    <mergeCell ref="B40:B41"/>
    <mergeCell ref="C40:C41"/>
    <mergeCell ref="F36:F37"/>
    <mergeCell ref="E36:E37"/>
    <mergeCell ref="F31:F32"/>
    <mergeCell ref="E31:E32"/>
    <mergeCell ref="F26:F27"/>
    <mergeCell ref="B38:F38"/>
    <mergeCell ref="C36:C37"/>
    <mergeCell ref="B36:B37"/>
    <mergeCell ref="C31:C32"/>
    <mergeCell ref="B31:B32"/>
    <mergeCell ref="F16:F17"/>
    <mergeCell ref="E40:E41"/>
    <mergeCell ref="F40:F41"/>
    <mergeCell ref="B30:C30"/>
    <mergeCell ref="C26:C27"/>
    <mergeCell ref="B26:B27"/>
    <mergeCell ref="B35:C35"/>
    <mergeCell ref="E30:F30"/>
    <mergeCell ref="E35:F35"/>
    <mergeCell ref="E20:F20"/>
    <mergeCell ref="B15:C15"/>
    <mergeCell ref="T33:T34"/>
    <mergeCell ref="I28:I29"/>
    <mergeCell ref="J28:J29"/>
    <mergeCell ref="L28:L29"/>
    <mergeCell ref="M28:M29"/>
    <mergeCell ref="Q13:Q14"/>
    <mergeCell ref="S13:S14"/>
    <mergeCell ref="T13:T14"/>
    <mergeCell ref="I18:I19"/>
    <mergeCell ref="J18:J19"/>
    <mergeCell ref="AA33:AC34"/>
    <mergeCell ref="W24:AA24"/>
    <mergeCell ref="W26:AA27"/>
    <mergeCell ref="S33:S34"/>
    <mergeCell ref="AA19:AA20"/>
    <mergeCell ref="I38:I39"/>
    <mergeCell ref="J38:J39"/>
    <mergeCell ref="L38:L39"/>
    <mergeCell ref="M38:M39"/>
    <mergeCell ref="P33:P34"/>
    <mergeCell ref="Q33:Q3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G4" sqref="G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299" t="s">
        <v>18</v>
      </c>
      <c r="B2" s="299"/>
      <c r="C2" s="299"/>
      <c r="D2" s="299"/>
      <c r="E2" s="29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21</v>
      </c>
      <c r="G3" t="s">
        <v>3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N3" t="s">
        <v>3</v>
      </c>
      <c r="O3" t="s">
        <v>5</v>
      </c>
      <c r="P3" t="s">
        <v>6</v>
      </c>
      <c r="Q3" t="s">
        <v>7</v>
      </c>
      <c r="R3" t="s">
        <v>8</v>
      </c>
      <c r="S3" t="s">
        <v>9</v>
      </c>
      <c r="U3" t="s">
        <v>3</v>
      </c>
      <c r="V3" t="s">
        <v>5</v>
      </c>
      <c r="W3" t="s">
        <v>6</v>
      </c>
      <c r="X3" t="s">
        <v>7</v>
      </c>
      <c r="Y3" t="s">
        <v>8</v>
      </c>
      <c r="Z3" t="s">
        <v>9</v>
      </c>
      <c r="AB3" t="s">
        <v>3</v>
      </c>
      <c r="AC3" t="s">
        <v>5</v>
      </c>
      <c r="AD3" t="s">
        <v>6</v>
      </c>
      <c r="AE3" t="s">
        <v>7</v>
      </c>
      <c r="AF3" t="s">
        <v>8</v>
      </c>
      <c r="AG3" t="s">
        <v>9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16</v>
      </c>
    </row>
    <row r="15" spans="7:35" ht="12.75">
      <c r="G15" t="s">
        <v>3</v>
      </c>
      <c r="H15" t="s">
        <v>5</v>
      </c>
      <c r="I15" t="s">
        <v>6</v>
      </c>
      <c r="J15" t="s">
        <v>7</v>
      </c>
      <c r="K15" t="s">
        <v>8</v>
      </c>
      <c r="L15" t="s">
        <v>9</v>
      </c>
      <c r="M15" t="s">
        <v>4</v>
      </c>
      <c r="O15" t="s">
        <v>10</v>
      </c>
      <c r="S15" t="s">
        <v>11</v>
      </c>
      <c r="W15" t="s">
        <v>12</v>
      </c>
      <c r="AA15" t="s">
        <v>13</v>
      </c>
      <c r="AE15" t="s">
        <v>14</v>
      </c>
      <c r="AI15" t="s">
        <v>15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L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>T10</f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17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E4" sqref="E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299" t="s">
        <v>18</v>
      </c>
      <c r="B2" s="299"/>
      <c r="C2" s="299"/>
      <c r="D2" s="299"/>
      <c r="E2" s="29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21</v>
      </c>
      <c r="G3" t="s">
        <v>3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N3" t="s">
        <v>3</v>
      </c>
      <c r="O3" t="s">
        <v>5</v>
      </c>
      <c r="P3" t="s">
        <v>6</v>
      </c>
      <c r="Q3" t="s">
        <v>7</v>
      </c>
      <c r="R3" t="s">
        <v>8</v>
      </c>
      <c r="S3" t="s">
        <v>9</v>
      </c>
      <c r="U3" t="s">
        <v>3</v>
      </c>
      <c r="V3" t="s">
        <v>5</v>
      </c>
      <c r="W3" t="s">
        <v>6</v>
      </c>
      <c r="X3" t="s">
        <v>7</v>
      </c>
      <c r="Y3" t="s">
        <v>8</v>
      </c>
      <c r="Z3" t="s">
        <v>9</v>
      </c>
      <c r="AB3" t="s">
        <v>3</v>
      </c>
      <c r="AC3" t="s">
        <v>5</v>
      </c>
      <c r="AD3" t="s">
        <v>6</v>
      </c>
      <c r="AE3" t="s">
        <v>7</v>
      </c>
      <c r="AF3" t="s">
        <v>8</v>
      </c>
      <c r="AG3" t="s">
        <v>9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16</v>
      </c>
    </row>
    <row r="15" spans="7:35" ht="12.75">
      <c r="G15" t="s">
        <v>3</v>
      </c>
      <c r="H15" t="s">
        <v>5</v>
      </c>
      <c r="I15" t="s">
        <v>6</v>
      </c>
      <c r="J15" t="s">
        <v>7</v>
      </c>
      <c r="K15" t="s">
        <v>8</v>
      </c>
      <c r="L15" t="s">
        <v>9</v>
      </c>
      <c r="M15" t="s">
        <v>4</v>
      </c>
      <c r="O15" t="s">
        <v>10</v>
      </c>
      <c r="S15" t="s">
        <v>11</v>
      </c>
      <c r="W15" t="s">
        <v>12</v>
      </c>
      <c r="AA15" t="s">
        <v>13</v>
      </c>
      <c r="AE15" t="s">
        <v>14</v>
      </c>
      <c r="AI15" t="s">
        <v>15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17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299" t="s">
        <v>18</v>
      </c>
      <c r="B2" s="299"/>
      <c r="C2" s="299"/>
      <c r="D2" s="299"/>
      <c r="E2" s="29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21</v>
      </c>
      <c r="G3" t="s">
        <v>3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N3" t="s">
        <v>3</v>
      </c>
      <c r="O3" t="s">
        <v>5</v>
      </c>
      <c r="P3" t="s">
        <v>6</v>
      </c>
      <c r="Q3" t="s">
        <v>7</v>
      </c>
      <c r="R3" t="s">
        <v>8</v>
      </c>
      <c r="S3" t="s">
        <v>9</v>
      </c>
      <c r="U3" t="s">
        <v>3</v>
      </c>
      <c r="V3" t="s">
        <v>5</v>
      </c>
      <c r="W3" t="s">
        <v>6</v>
      </c>
      <c r="X3" t="s">
        <v>7</v>
      </c>
      <c r="Y3" t="s">
        <v>8</v>
      </c>
      <c r="Z3" t="s">
        <v>9</v>
      </c>
      <c r="AB3" t="s">
        <v>3</v>
      </c>
      <c r="AC3" t="s">
        <v>5</v>
      </c>
      <c r="AD3" t="s">
        <v>6</v>
      </c>
      <c r="AE3" t="s">
        <v>7</v>
      </c>
      <c r="AF3" t="s">
        <v>8</v>
      </c>
      <c r="AG3" t="s">
        <v>9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16</v>
      </c>
    </row>
    <row r="15" spans="7:35" ht="12.75">
      <c r="G15" t="s">
        <v>3</v>
      </c>
      <c r="H15" t="s">
        <v>5</v>
      </c>
      <c r="I15" t="s">
        <v>6</v>
      </c>
      <c r="J15" t="s">
        <v>7</v>
      </c>
      <c r="K15" t="s">
        <v>8</v>
      </c>
      <c r="L15" t="s">
        <v>9</v>
      </c>
      <c r="M15" t="s">
        <v>4</v>
      </c>
      <c r="O15" t="s">
        <v>10</v>
      </c>
      <c r="S15" t="s">
        <v>11</v>
      </c>
      <c r="W15" t="s">
        <v>12</v>
      </c>
      <c r="AA15" t="s">
        <v>13</v>
      </c>
      <c r="AE15" t="s">
        <v>14</v>
      </c>
      <c r="AI15" t="s">
        <v>15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17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299" t="s">
        <v>18</v>
      </c>
      <c r="B2" s="299"/>
      <c r="C2" s="299"/>
      <c r="D2" s="299"/>
      <c r="E2" s="29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21</v>
      </c>
      <c r="G3" t="s">
        <v>3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N3" t="s">
        <v>3</v>
      </c>
      <c r="O3" t="s">
        <v>5</v>
      </c>
      <c r="P3" t="s">
        <v>6</v>
      </c>
      <c r="Q3" t="s">
        <v>7</v>
      </c>
      <c r="R3" t="s">
        <v>8</v>
      </c>
      <c r="S3" t="s">
        <v>9</v>
      </c>
      <c r="U3" t="s">
        <v>3</v>
      </c>
      <c r="V3" t="s">
        <v>5</v>
      </c>
      <c r="W3" t="s">
        <v>6</v>
      </c>
      <c r="X3" t="s">
        <v>7</v>
      </c>
      <c r="Y3" t="s">
        <v>8</v>
      </c>
      <c r="Z3" t="s">
        <v>9</v>
      </c>
      <c r="AB3" t="s">
        <v>3</v>
      </c>
      <c r="AC3" t="s">
        <v>5</v>
      </c>
      <c r="AD3" t="s">
        <v>6</v>
      </c>
      <c r="AE3" t="s">
        <v>7</v>
      </c>
      <c r="AF3" t="s">
        <v>8</v>
      </c>
      <c r="AG3" t="s">
        <v>9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16</v>
      </c>
    </row>
    <row r="15" spans="7:35" ht="12.75">
      <c r="G15" t="s">
        <v>3</v>
      </c>
      <c r="H15" t="s">
        <v>5</v>
      </c>
      <c r="I15" t="s">
        <v>6</v>
      </c>
      <c r="J15" t="s">
        <v>7</v>
      </c>
      <c r="K15" t="s">
        <v>8</v>
      </c>
      <c r="L15" t="s">
        <v>9</v>
      </c>
      <c r="M15" t="s">
        <v>4</v>
      </c>
      <c r="O15" t="s">
        <v>10</v>
      </c>
      <c r="S15" t="s">
        <v>11</v>
      </c>
      <c r="W15" t="s">
        <v>12</v>
      </c>
      <c r="AA15" t="s">
        <v>13</v>
      </c>
      <c r="AE15" t="s">
        <v>14</v>
      </c>
      <c r="AI15" t="s">
        <v>15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17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Pablo Camino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subject>World Cup Korea-Japan 2002</dc:subject>
  <dc:creator>Pablo Camino</dc:creator>
  <cp:keywords/>
  <dc:description>pablocam@adinet.com.uy</dc:description>
  <cp:lastModifiedBy>Jose Luis</cp:lastModifiedBy>
  <cp:lastPrinted>2012-05-11T17:57:14Z</cp:lastPrinted>
  <dcterms:created xsi:type="dcterms:W3CDTF">2001-10-15T19:26:14Z</dcterms:created>
  <dcterms:modified xsi:type="dcterms:W3CDTF">2016-02-15T20:34:14Z</dcterms:modified>
  <cp:category/>
  <cp:version/>
  <cp:contentType/>
  <cp:contentStatus/>
</cp:coreProperties>
</file>